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35" windowWidth="15480" windowHeight="7185"/>
  </bookViews>
  <sheets>
    <sheet name="tariffe" sheetId="6" r:id="rId1"/>
    <sheet name="Foglio1" sheetId="7" r:id="rId2"/>
  </sheets>
  <calcPr calcId="145621"/>
</workbook>
</file>

<file path=xl/calcChain.xml><?xml version="1.0" encoding="utf-8"?>
<calcChain xmlns="http://schemas.openxmlformats.org/spreadsheetml/2006/main">
  <c r="I208" i="6" l="1"/>
  <c r="I209" i="6"/>
  <c r="I210" i="6"/>
  <c r="I211" i="6"/>
  <c r="I212" i="6"/>
  <c r="I213" i="6"/>
  <c r="I207" i="6"/>
  <c r="K237" i="6" l="1"/>
  <c r="K236" i="6"/>
  <c r="K230" i="6"/>
  <c r="K231" i="6"/>
  <c r="K232" i="6"/>
  <c r="K233" i="6"/>
  <c r="K234" i="6"/>
  <c r="K229" i="6"/>
  <c r="K225" i="6"/>
  <c r="K226" i="6"/>
  <c r="K224" i="6"/>
  <c r="K213" i="6"/>
  <c r="K212" i="6"/>
  <c r="K211" i="6"/>
  <c r="K210" i="6"/>
  <c r="K209" i="6"/>
  <c r="K208" i="6"/>
  <c r="K207" i="6"/>
  <c r="K196" i="6"/>
  <c r="K195" i="6"/>
  <c r="K194" i="6"/>
  <c r="K193" i="6"/>
  <c r="K192" i="6"/>
  <c r="K191" i="6"/>
  <c r="K190" i="6"/>
  <c r="I191" i="6"/>
  <c r="I192" i="6"/>
  <c r="I193" i="6"/>
  <c r="I194" i="6"/>
  <c r="I195" i="6"/>
  <c r="I196" i="6"/>
  <c r="I190" i="6"/>
  <c r="I179" i="6"/>
  <c r="I180" i="6"/>
  <c r="I178" i="6"/>
  <c r="I176" i="6"/>
  <c r="I175" i="6"/>
  <c r="K175" i="6" s="1"/>
  <c r="I174" i="6"/>
  <c r="K174" i="6" s="1"/>
  <c r="I173" i="6"/>
  <c r="K173" i="6" s="1"/>
  <c r="I171" i="6"/>
  <c r="K179" i="6"/>
  <c r="K180" i="6"/>
  <c r="K178" i="6"/>
  <c r="K176" i="6"/>
  <c r="K171" i="6"/>
  <c r="I161" i="6"/>
  <c r="K161" i="6" s="1"/>
  <c r="I162" i="6"/>
  <c r="K162" i="6" s="1"/>
  <c r="I160" i="6"/>
  <c r="K160" i="6" s="1"/>
  <c r="I156" i="6"/>
  <c r="K156" i="6" s="1"/>
  <c r="I157" i="6"/>
  <c r="K157" i="6" s="1"/>
  <c r="I158" i="6"/>
  <c r="K158" i="6" s="1"/>
  <c r="I155" i="6"/>
  <c r="K155" i="6" s="1"/>
  <c r="K145" i="6"/>
  <c r="K146" i="6"/>
  <c r="K147" i="6"/>
  <c r="K148" i="6"/>
  <c r="K149" i="6"/>
  <c r="K150" i="6"/>
  <c r="K144" i="6"/>
  <c r="K136" i="6"/>
  <c r="K137" i="6"/>
  <c r="K138" i="6"/>
  <c r="K139" i="6"/>
  <c r="K140" i="6"/>
  <c r="K141" i="6"/>
  <c r="K135" i="6"/>
  <c r="K132" i="6"/>
  <c r="K131" i="6"/>
  <c r="K130" i="6"/>
  <c r="K129" i="6"/>
  <c r="K128" i="6"/>
  <c r="K127" i="6"/>
  <c r="K126" i="6"/>
  <c r="K115" i="6"/>
  <c r="K116" i="6"/>
  <c r="K117" i="6"/>
  <c r="K118" i="6"/>
  <c r="K119" i="6"/>
  <c r="K120" i="6"/>
  <c r="K114" i="6"/>
  <c r="K110" i="6"/>
  <c r="K109" i="6"/>
  <c r="K108" i="6"/>
  <c r="K107" i="6"/>
  <c r="K106" i="6"/>
  <c r="K105" i="6"/>
  <c r="K104" i="6"/>
  <c r="K101" i="6"/>
  <c r="K100" i="6"/>
  <c r="K99" i="6"/>
  <c r="K98" i="6"/>
  <c r="K97" i="6"/>
  <c r="K96" i="6"/>
  <c r="K95" i="6"/>
  <c r="K92" i="6"/>
  <c r="K91" i="6"/>
  <c r="K90" i="6"/>
  <c r="K89" i="6"/>
  <c r="K88" i="6"/>
  <c r="K87" i="6"/>
  <c r="K86" i="6"/>
  <c r="K83" i="6"/>
  <c r="K82" i="6"/>
  <c r="K81" i="6"/>
  <c r="K80" i="6"/>
  <c r="K79" i="6"/>
  <c r="K78" i="6"/>
  <c r="K77" i="6"/>
  <c r="K74" i="6"/>
  <c r="K73" i="6"/>
  <c r="K72" i="6"/>
  <c r="K71" i="6"/>
  <c r="K70" i="6"/>
  <c r="K69" i="6"/>
  <c r="K68" i="6"/>
  <c r="K60" i="6"/>
  <c r="K61" i="6"/>
  <c r="K62" i="6"/>
  <c r="K63" i="6"/>
  <c r="K64" i="6"/>
  <c r="K65" i="6"/>
  <c r="K59" i="6"/>
  <c r="K47" i="6"/>
  <c r="K48" i="6"/>
  <c r="K49" i="6"/>
  <c r="K50" i="6"/>
  <c r="K51" i="6"/>
  <c r="K52" i="6"/>
  <c r="K46" i="6"/>
  <c r="K42" i="6"/>
  <c r="K41" i="6"/>
  <c r="K40" i="6"/>
  <c r="K39" i="6"/>
  <c r="K38" i="6"/>
  <c r="K37" i="6"/>
  <c r="K36" i="6"/>
  <c r="K32" i="6"/>
  <c r="K31" i="6"/>
  <c r="K30" i="6"/>
  <c r="K29" i="6"/>
  <c r="K28" i="6"/>
  <c r="K27" i="6"/>
  <c r="K26" i="6"/>
  <c r="K24" i="6"/>
  <c r="K23" i="6"/>
  <c r="K22" i="6"/>
  <c r="K21" i="6"/>
  <c r="K20" i="6"/>
  <c r="K19" i="6"/>
  <c r="K18" i="6"/>
  <c r="K16" i="6"/>
  <c r="K15" i="6"/>
  <c r="K11" i="6"/>
  <c r="K10" i="6"/>
  <c r="K9" i="6"/>
  <c r="K6" i="6"/>
  <c r="K7" i="6"/>
  <c r="K5" i="6"/>
  <c r="K239" i="6" l="1"/>
  <c r="K2" i="6"/>
  <c r="G2" i="6"/>
</calcChain>
</file>

<file path=xl/sharedStrings.xml><?xml version="1.0" encoding="utf-8"?>
<sst xmlns="http://schemas.openxmlformats.org/spreadsheetml/2006/main" count="248" uniqueCount="121">
  <si>
    <t>Formato standard</t>
  </si>
  <si>
    <t>Formato extra standard</t>
  </si>
  <si>
    <t>Formato medio standard</t>
  </si>
  <si>
    <t>Scaglioni di peso</t>
  </si>
  <si>
    <t>Zona 1</t>
  </si>
  <si>
    <t>Zona 2</t>
  </si>
  <si>
    <t>Zona 3</t>
  </si>
  <si>
    <t xml:space="preserve">Formato normalizzato </t>
  </si>
  <si>
    <t>fino a 20 g</t>
  </si>
  <si>
    <t xml:space="preserve">Formato compatto </t>
  </si>
  <si>
    <t>fino a 50 g</t>
  </si>
  <si>
    <t xml:space="preserve">Formato voluminoso </t>
  </si>
  <si>
    <t>fino a 350 g</t>
  </si>
  <si>
    <t xml:space="preserve">Formato normalizzato/compatto </t>
  </si>
  <si>
    <t>fino a 50 euro</t>
  </si>
  <si>
    <t>fino a 250 euro</t>
  </si>
  <si>
    <t>fino a 500 euro</t>
  </si>
  <si>
    <t>fino a 1000 euro</t>
  </si>
  <si>
    <t>fino a 2000 euro</t>
  </si>
  <si>
    <t>fino a 3000 euro</t>
  </si>
  <si>
    <t>Affrancatura</t>
  </si>
  <si>
    <t>da 0 a 5.000</t>
  </si>
  <si>
    <t>Affrancatura ≤ 12 mm (per formati da C4 a C6)</t>
  </si>
  <si>
    <t>Affrancatura &gt; 12 mm (per tutti gli altri formati)</t>
  </si>
  <si>
    <t>Apposizione Carte valori, Francobolli o Etichette adesive, Codice a barre</t>
  </si>
  <si>
    <t>Lavorazione Posta Registrata</t>
  </si>
  <si>
    <t>Lavorazione completa Posta Registrata (raccomandate, assicurate e atti giudiziari) con file elettronico (Abbinamento cartolina AR con busta e inserimento numero invio, Compilazione fronte/retro cartolina AR, Completamento distinta da file elettronico, Produzione distinta, Produzione codice a barre)</t>
  </si>
  <si>
    <t>Lavorazione completa Posta Registrata (raccomandate, assicurate e atti giudiziari) senza file elettronico (Abbinamento cartolina AR con busta e inserimento numero invio, Compilazione fronte e retro cartolina AR, Compilazione manuale distinta, Produzione distinta, Produzione codice a barre)</t>
  </si>
  <si>
    <t>Abbinamento cartolina AR (23i/23L) con busta e inserimento numero invio</t>
  </si>
  <si>
    <t>Completamento distinta da file elettronico</t>
  </si>
  <si>
    <t>Compilazione manuale cartolina AR (23i/23L) fronte e retro</t>
  </si>
  <si>
    <t>Compilazione manuale distinta</t>
  </si>
  <si>
    <t>0 gr - 100 gr</t>
  </si>
  <si>
    <t>101 gr - 500 gr</t>
  </si>
  <si>
    <t>501 gr - 2000 gr</t>
  </si>
  <si>
    <t>0 gr - 20gr</t>
  </si>
  <si>
    <t>21 gr - 50 gr</t>
  </si>
  <si>
    <t>0 gr - 20g gr</t>
  </si>
  <si>
    <t>21 gr  -50 gr</t>
  </si>
  <si>
    <t>51 gr - 100 gr</t>
  </si>
  <si>
    <t>101 gr - 250 gr</t>
  </si>
  <si>
    <t>251 gr - 350 gr</t>
  </si>
  <si>
    <t>351 gr - 1000 gr</t>
  </si>
  <si>
    <t>1001 gr - 2000 gr</t>
  </si>
  <si>
    <t>Europa e Bacino Mediterraneo</t>
  </si>
  <si>
    <t>ZONA 2</t>
  </si>
  <si>
    <t>ZONA 1</t>
  </si>
  <si>
    <t>Altri paesi Africa, Asia e Americhe</t>
  </si>
  <si>
    <t>ZONA 3</t>
  </si>
  <si>
    <t>Oceania</t>
  </si>
  <si>
    <t>AVVISO RICEVIMENTO ESTERO</t>
  </si>
  <si>
    <t>oltre 50 g                                  fino a 100 g</t>
  </si>
  <si>
    <t>oltre 100 g                         fino a 250 g</t>
  </si>
  <si>
    <t>oltre 250 g                        fino a 350 g</t>
  </si>
  <si>
    <t>oltre 350 g                  fino a 1000 g</t>
  </si>
  <si>
    <t>oltre 1000 g                                  fino a 2000 g</t>
  </si>
  <si>
    <t>oltre 50 g                        fino a 100 g</t>
  </si>
  <si>
    <t>oltre 100 g                            fino a 250 g</t>
  </si>
  <si>
    <t>oltre 250 g                           fino a 350 g</t>
  </si>
  <si>
    <t>oltre 350 g                        fino a 1000 g</t>
  </si>
  <si>
    <t>oltre 1000 g                          fino a 2000 g</t>
  </si>
  <si>
    <t>oltre 20 g                      fino a 50 g</t>
  </si>
  <si>
    <t>oltre 50 g                           fino a 100 g</t>
  </si>
  <si>
    <t>oltre 100 g                             fino a 250 g</t>
  </si>
  <si>
    <t>oltre 250 g                    fino a 350 g</t>
  </si>
  <si>
    <t>oltre 350 g                    fino a 1000 g</t>
  </si>
  <si>
    <t>oltre 1000 g                     fino a 2000 g</t>
  </si>
  <si>
    <t>oltre 20 g                        fino a 50 g</t>
  </si>
  <si>
    <t>oltre 50 g                            fino a 100 g</t>
  </si>
  <si>
    <t>oltre 100 g                          fino a 250 g</t>
  </si>
  <si>
    <t>oltre 250 g                                fino a 350 g</t>
  </si>
  <si>
    <t>oltre 350 g                             fino a 1000 g</t>
  </si>
  <si>
    <t>oltre 20 g                           fino a 50 g</t>
  </si>
  <si>
    <t>oltre 50 g                         fino a 100 g</t>
  </si>
  <si>
    <t>oltre 250 g                               fino a 350 g</t>
  </si>
  <si>
    <t>oltre 1000 g                                           fino a 2000 g</t>
  </si>
  <si>
    <t xml:space="preserve">SERVIZI ACCESSORI </t>
  </si>
  <si>
    <t>Q.TA'</t>
  </si>
  <si>
    <t>0 gr - 20 gr</t>
  </si>
  <si>
    <t xml:space="preserve"> </t>
  </si>
  <si>
    <t>Euro</t>
  </si>
  <si>
    <t>fino a 20 g - invii standard*</t>
  </si>
  <si>
    <t>oltre 20 g fino a 50 g</t>
  </si>
  <si>
    <t>oltre 50 g fino a 100 g</t>
  </si>
  <si>
    <t>oltre 100 g fino a 250 g</t>
  </si>
  <si>
    <t>oltre 250 g fino a 350 g</t>
  </si>
  <si>
    <t>oltre 350 g fino a 1000 g</t>
  </si>
  <si>
    <t>oltre 1000 g fino a 2000 g</t>
  </si>
  <si>
    <t>Zona 1: Europa e Bacino del Mediterraneo</t>
  </si>
  <si>
    <t>Zona 3: Oceania</t>
  </si>
  <si>
    <t>Zona 2: Altri Paesi dell’Africa, dell’Asia e Americhe</t>
  </si>
  <si>
    <t>AVVISO RICEVIMENTO ITALIA RETAIL</t>
  </si>
  <si>
    <t>Non è possibile stabilire un obiettivo di qualità per l'estero data la divesificazione</t>
  </si>
  <si>
    <t>degli obiettivi esistenti tra Paese e Paese. Per info 803 160</t>
  </si>
  <si>
    <r>
      <t xml:space="preserve">POSTA RACCOMANDATA </t>
    </r>
    <r>
      <rPr>
        <b/>
        <sz val="12"/>
        <color rgb="FF002060"/>
        <rFont val="Calibri"/>
        <family val="2"/>
        <scheme val="minor"/>
      </rPr>
      <t>(J+4 - J+6)</t>
    </r>
  </si>
  <si>
    <r>
      <t xml:space="preserve">POSTA RACCOMANDATA A.R.  </t>
    </r>
    <r>
      <rPr>
        <b/>
        <sz val="12"/>
        <color rgb="FF002060"/>
        <rFont val="Calibri"/>
        <family val="2"/>
        <scheme val="minor"/>
      </rPr>
      <t>(J+4 - J+6)</t>
    </r>
  </si>
  <si>
    <t>POSTA ASSICURATA  (J+4 - J+6)</t>
  </si>
  <si>
    <r>
      <t>POSTA</t>
    </r>
    <r>
      <rPr>
        <b/>
        <i/>
        <sz val="13"/>
        <color rgb="FF00B050"/>
        <rFont val="Calibri"/>
        <family val="2"/>
        <scheme val="minor"/>
      </rPr>
      <t xml:space="preserve">PRIORITY INTERNAZIONALE </t>
    </r>
    <r>
      <rPr>
        <b/>
        <i/>
        <sz val="12"/>
        <color rgb="FF00B050"/>
        <rFont val="Calibri"/>
        <family val="2"/>
        <scheme val="minor"/>
      </rPr>
      <t>(J+3 - J+9)</t>
    </r>
  </si>
  <si>
    <r>
      <t>POSTA</t>
    </r>
    <r>
      <rPr>
        <b/>
        <i/>
        <sz val="13"/>
        <color rgb="FF00B050"/>
        <rFont val="Calibri"/>
        <family val="2"/>
        <scheme val="minor"/>
      </rPr>
      <t xml:space="preserve">MAIL INTERNAZIONALE </t>
    </r>
    <r>
      <rPr>
        <b/>
        <i/>
        <sz val="12"/>
        <color rgb="FF00B050"/>
        <rFont val="Calibri"/>
        <family val="2"/>
        <scheme val="minor"/>
      </rPr>
      <t>(J+8 - J+22)</t>
    </r>
  </si>
  <si>
    <r>
      <t xml:space="preserve">POSTA </t>
    </r>
    <r>
      <rPr>
        <b/>
        <i/>
        <sz val="13"/>
        <color rgb="FF002060"/>
        <rFont val="Calibri"/>
        <family val="2"/>
        <scheme val="minor"/>
      </rPr>
      <t>1</t>
    </r>
    <r>
      <rPr>
        <b/>
        <sz val="13"/>
        <color rgb="FF002060"/>
        <rFont val="Calibri"/>
        <family val="2"/>
        <scheme val="minor"/>
      </rPr>
      <t xml:space="preserve"> ITALIA</t>
    </r>
    <r>
      <rPr>
        <b/>
        <sz val="10"/>
        <color rgb="FF002060"/>
        <rFont val="Calibri"/>
        <family val="2"/>
        <scheme val="minor"/>
      </rPr>
      <t xml:space="preserve"> </t>
    </r>
    <r>
      <rPr>
        <b/>
        <sz val="12"/>
        <color rgb="FF002060"/>
        <rFont val="Calibri"/>
        <family val="2"/>
        <scheme val="minor"/>
      </rPr>
      <t>( J+1 80% - J+4 98%)</t>
    </r>
  </si>
  <si>
    <r>
      <t xml:space="preserve">POSTA </t>
    </r>
    <r>
      <rPr>
        <b/>
        <i/>
        <sz val="13"/>
        <color rgb="FF002060"/>
        <rFont val="Calibri"/>
        <family val="2"/>
        <scheme val="minor"/>
      </rPr>
      <t>4</t>
    </r>
    <r>
      <rPr>
        <b/>
        <sz val="13"/>
        <color rgb="FF002060"/>
        <rFont val="Calibri"/>
        <family val="2"/>
        <scheme val="minor"/>
      </rPr>
      <t xml:space="preserve"> ITALIA</t>
    </r>
    <r>
      <rPr>
        <b/>
        <sz val="12"/>
        <color rgb="FF002060"/>
        <rFont val="Calibri"/>
        <family val="2"/>
        <scheme val="minor"/>
      </rPr>
      <t xml:space="preserve"> (J+4 90% - J+6 98%)</t>
    </r>
  </si>
  <si>
    <t>SERVIZIO DI PICK UP  PER 5 VOLTE ALLA SETTIMANA</t>
  </si>
  <si>
    <t>CONSEGNA A DOMICILIO PER 5 VOLTE ALLA SETTIMANA</t>
  </si>
  <si>
    <t>ATTO GIUDIZIARIO (J+4)</t>
  </si>
  <si>
    <t>CAN fino a 20 g</t>
  </si>
  <si>
    <t>CAD fino a 20 g</t>
  </si>
  <si>
    <t>RACCOMANDATA SMART (J+4 - J+6)</t>
  </si>
  <si>
    <t>AREA METROPOLITANA</t>
  </si>
  <si>
    <t>oltre 20 g              fino a 50 g</t>
  </si>
  <si>
    <t>oltre 50 g                     fino a 100 g</t>
  </si>
  <si>
    <t>oltre 250 g                          fino a 350 g</t>
  </si>
  <si>
    <t>oltre 350 g                      fino a 1000 g</t>
  </si>
  <si>
    <t>oltre 1000 g                         fino a 2000 g</t>
  </si>
  <si>
    <t>CAPOLUOGO PROVINCIA</t>
  </si>
  <si>
    <t>EXTRA URBANA</t>
  </si>
  <si>
    <r>
      <t>€ 4,50 (</t>
    </r>
    <r>
      <rPr>
        <b/>
        <sz val="11"/>
        <rFont val="Calibri"/>
        <family val="2"/>
        <scheme val="minor"/>
      </rPr>
      <t>€ 5,00 dal 10/01/2017</t>
    </r>
    <r>
      <rPr>
        <sz val="11"/>
        <rFont val="Calibri"/>
        <family val="2"/>
        <scheme val="minor"/>
      </rPr>
      <t>)</t>
    </r>
  </si>
  <si>
    <r>
      <t>€ 5,45 (</t>
    </r>
    <r>
      <rPr>
        <b/>
        <sz val="11"/>
        <rFont val="Calibri"/>
        <family val="2"/>
        <scheme val="minor"/>
      </rPr>
      <t>€ 5,95 dal 10/01/2017</t>
    </r>
    <r>
      <rPr>
        <sz val="11"/>
        <rFont val="Calibri"/>
        <family val="2"/>
        <scheme val="minor"/>
      </rPr>
      <t>)</t>
    </r>
  </si>
  <si>
    <t>POSTA RACCOMANDATA  INTERNAZIONALE</t>
  </si>
  <si>
    <t>POSTA RACCOMANDATA  A.R. INTERNAZIONALE</t>
  </si>
  <si>
    <t>TARIFFE RETAIL</t>
  </si>
  <si>
    <t>AVVISO RICEVIMENTO ITALIA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</si>
</sst>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€&quot;\ #,##0.00;[Red]\-&quot;€&quot;\ #,##0.00"/>
    <numFmt numFmtId="43" formatCode="_-* #,##0.00_-;\-* #,##0.00_-;_-* &quot;-&quot;??_-;_-@_-"/>
    <numFmt numFmtId="164" formatCode="&quot;€&quot;\ #,##0.00"/>
    <numFmt numFmtId="165" formatCode="#,##0.00\ [$€-1];[Red]\-#,##0.00\ [$€-1]"/>
    <numFmt numFmtId="166" formatCode="&quot;€&quot;\ #,##0.0000;[Red]\-&quot;€&quot;\ #,##0.0000"/>
    <numFmt numFmtId="167" formatCode="&quot;€&quot;\ #,##0.000;[Red]\-&quot;€&quot;\ #,##0.000"/>
  </numFmts>
  <fonts count="55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00206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i/>
      <sz val="13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9"/>
      <name val="Calibri"/>
      <family val="2"/>
    </font>
    <font>
      <sz val="13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name val="Calibri"/>
      <family val="2"/>
    </font>
    <font>
      <b/>
      <i/>
      <sz val="13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002060"/>
      <name val="Calibri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3"/>
      <name val="Calibri"/>
      <family val="2"/>
    </font>
    <font>
      <b/>
      <i/>
      <sz val="9"/>
      <name val="Calibri"/>
      <family val="2"/>
    </font>
    <font>
      <b/>
      <i/>
      <sz val="10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3"/>
      <color rgb="FF00B050"/>
      <name val="Calibri"/>
      <family val="2"/>
      <scheme val="minor"/>
    </font>
    <font>
      <b/>
      <i/>
      <sz val="13"/>
      <color rgb="FF00B050"/>
      <name val="Calibri"/>
      <family val="2"/>
      <scheme val="minor"/>
    </font>
    <font>
      <sz val="10"/>
      <name val="Arial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</font>
    <font>
      <b/>
      <sz val="8"/>
      <name val="Calibri"/>
      <family val="2"/>
      <scheme val="minor"/>
    </font>
    <font>
      <b/>
      <i/>
      <sz val="11"/>
      <name val="Calibri"/>
      <family val="2"/>
    </font>
    <font>
      <i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5" fillId="0" borderId="0"/>
    <xf numFmtId="43" fontId="49" fillId="0" borderId="0" applyFont="0" applyFill="0" applyBorder="0" applyAlignment="0" applyProtection="0"/>
  </cellStyleXfs>
  <cellXfs count="143">
    <xf numFmtId="0" fontId="0" fillId="0" borderId="0" xfId="0"/>
    <xf numFmtId="0" fontId="1" fillId="2" borderId="0" xfId="0" applyFont="1" applyFill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13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6" fontId="0" fillId="2" borderId="0" xfId="0" applyNumberFormat="1" applyFont="1" applyFill="1" applyBorder="1" applyAlignment="1">
      <alignment horizontal="center" vertical="center"/>
    </xf>
    <xf numFmtId="8" fontId="0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8" fontId="3" fillId="3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1" fontId="24" fillId="2" borderId="0" xfId="0" applyNumberFormat="1" applyFont="1" applyFill="1" applyBorder="1" applyAlignment="1">
      <alignment horizontal="center" vertical="center"/>
    </xf>
    <xf numFmtId="8" fontId="26" fillId="3" borderId="1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justify" vertical="center"/>
    </xf>
    <xf numFmtId="0" fontId="21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vertical="center" wrapText="1"/>
    </xf>
    <xf numFmtId="164" fontId="39" fillId="2" borderId="0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vertical="center" wrapText="1"/>
    </xf>
    <xf numFmtId="0" fontId="40" fillId="2" borderId="2" xfId="0" applyFont="1" applyFill="1" applyBorder="1" applyAlignment="1">
      <alignment vertical="center" wrapText="1"/>
    </xf>
    <xf numFmtId="0" fontId="42" fillId="2" borderId="0" xfId="0" applyFont="1" applyFill="1" applyBorder="1" applyAlignment="1">
      <alignment vertical="center" wrapText="1"/>
    </xf>
    <xf numFmtId="0" fontId="41" fillId="2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43" fillId="2" borderId="0" xfId="0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47" fillId="2" borderId="0" xfId="0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3" fontId="32" fillId="2" borderId="1" xfId="0" applyNumberFormat="1" applyFont="1" applyFill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 vertical="center"/>
    </xf>
    <xf numFmtId="43" fontId="24" fillId="2" borderId="1" xfId="2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8" fontId="2" fillId="2" borderId="0" xfId="0" applyNumberFormat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vertical="center" wrapText="1"/>
    </xf>
    <xf numFmtId="0" fontId="5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vertical="center"/>
    </xf>
    <xf numFmtId="3" fontId="33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vertical="center"/>
    </xf>
    <xf numFmtId="3" fontId="13" fillId="2" borderId="0" xfId="0" applyNumberFormat="1" applyFont="1" applyFill="1" applyAlignment="1">
      <alignment vertical="center"/>
    </xf>
    <xf numFmtId="3" fontId="33" fillId="2" borderId="0" xfId="0" applyNumberFormat="1" applyFont="1" applyFill="1" applyAlignment="1">
      <alignment vertical="center"/>
    </xf>
    <xf numFmtId="3" fontId="35" fillId="3" borderId="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28" fillId="2" borderId="0" xfId="0" applyNumberFormat="1" applyFont="1" applyFill="1" applyAlignment="1">
      <alignment vertical="center"/>
    </xf>
    <xf numFmtId="3" fontId="25" fillId="2" borderId="0" xfId="0" applyNumberFormat="1" applyFont="1" applyFill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50" fillId="2" borderId="0" xfId="0" applyNumberFormat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5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8" fontId="53" fillId="3" borderId="1" xfId="0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8" xfId="0" applyNumberFormat="1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8" fontId="2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54" fillId="5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25" fillId="4" borderId="8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</cellXfs>
  <cellStyles count="3">
    <cellStyle name="Migliaia" xfId="2" builtinId="3"/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5"/>
  <sheetViews>
    <sheetView tabSelected="1" workbookViewId="0">
      <pane ySplit="2" topLeftCell="A3" activePane="bottomLeft" state="frozen"/>
      <selection pane="bottomLeft" activeCell="G48" sqref="G48"/>
    </sheetView>
  </sheetViews>
  <sheetFormatPr defaultRowHeight="15" x14ac:dyDescent="0.25"/>
  <cols>
    <col min="1" max="1" width="15.5703125" style="6" customWidth="1"/>
    <col min="2" max="2" width="11" style="6" customWidth="1"/>
    <col min="3" max="3" width="12.85546875" style="6" customWidth="1"/>
    <col min="4" max="4" width="10" style="6" customWidth="1"/>
    <col min="5" max="5" width="9.140625" style="6"/>
    <col min="6" max="6" width="1.7109375" style="6" customWidth="1"/>
    <col min="7" max="7" width="10.7109375" style="57" customWidth="1"/>
    <col min="8" max="8" width="1.7109375" style="6" customWidth="1"/>
    <col min="9" max="9" width="11.85546875" style="45" customWidth="1"/>
    <col min="10" max="10" width="1.7109375" style="6" customWidth="1"/>
    <col min="11" max="11" width="10.7109375" style="122" customWidth="1"/>
    <col min="12" max="16384" width="9.140625" style="6"/>
  </cols>
  <sheetData>
    <row r="1" spans="1:11" ht="21" customHeight="1" x14ac:dyDescent="0.25">
      <c r="F1" s="41"/>
      <c r="G1" s="58" t="s">
        <v>77</v>
      </c>
      <c r="H1" s="41"/>
      <c r="I1" s="129" t="s">
        <v>119</v>
      </c>
      <c r="J1" s="41"/>
    </row>
    <row r="2" spans="1:11" s="56" customFormat="1" ht="21" customHeight="1" x14ac:dyDescent="0.25">
      <c r="A2" s="23"/>
      <c r="B2" s="55"/>
      <c r="G2" s="81">
        <f>SUM(G5:G110)</f>
        <v>3955</v>
      </c>
      <c r="I2" s="130"/>
      <c r="K2" s="82">
        <f>SUM(K5:K237)</f>
        <v>11995.877500000001</v>
      </c>
    </row>
    <row r="3" spans="1:11" ht="23.1" customHeight="1" x14ac:dyDescent="0.25">
      <c r="A3" s="23" t="s">
        <v>99</v>
      </c>
      <c r="B3" s="1"/>
      <c r="G3" s="94"/>
      <c r="I3" s="46"/>
    </row>
    <row r="4" spans="1:11" ht="10.5" customHeight="1" x14ac:dyDescent="0.25">
      <c r="A4" s="51" t="s">
        <v>0</v>
      </c>
      <c r="G4" s="95"/>
    </row>
    <row r="5" spans="1:11" ht="23.1" customHeight="1" x14ac:dyDescent="0.25">
      <c r="A5" s="26" t="s">
        <v>32</v>
      </c>
      <c r="B5" s="18"/>
      <c r="C5" s="40"/>
      <c r="F5" s="40"/>
      <c r="G5" s="96">
        <v>107</v>
      </c>
      <c r="H5" s="40"/>
      <c r="I5" s="47">
        <v>2.8</v>
      </c>
      <c r="J5" s="40"/>
      <c r="K5" s="88">
        <f>G5*I5</f>
        <v>299.59999999999997</v>
      </c>
    </row>
    <row r="6" spans="1:11" ht="23.1" customHeight="1" x14ac:dyDescent="0.25">
      <c r="A6" s="26" t="s">
        <v>33</v>
      </c>
      <c r="B6" s="18"/>
      <c r="C6" s="40"/>
      <c r="F6" s="40"/>
      <c r="G6" s="96">
        <v>36</v>
      </c>
      <c r="H6" s="40"/>
      <c r="I6" s="47">
        <v>5.5</v>
      </c>
      <c r="J6" s="40"/>
      <c r="K6" s="88">
        <f t="shared" ref="K6:K11" si="0">G6*I6</f>
        <v>198</v>
      </c>
    </row>
    <row r="7" spans="1:11" ht="23.1" customHeight="1" x14ac:dyDescent="0.25">
      <c r="A7" s="26" t="s">
        <v>34</v>
      </c>
      <c r="B7" s="18"/>
      <c r="C7" s="40"/>
      <c r="F7" s="40"/>
      <c r="G7" s="96"/>
      <c r="H7" s="40"/>
      <c r="I7" s="47">
        <v>7</v>
      </c>
      <c r="J7" s="40"/>
      <c r="K7" s="88">
        <f t="shared" si="0"/>
        <v>0</v>
      </c>
    </row>
    <row r="8" spans="1:11" ht="23.1" customHeight="1" x14ac:dyDescent="0.25">
      <c r="A8" s="51" t="s">
        <v>1</v>
      </c>
      <c r="C8" s="15"/>
      <c r="G8" s="95"/>
      <c r="K8" s="123"/>
    </row>
    <row r="9" spans="1:11" ht="23.1" customHeight="1" x14ac:dyDescent="0.25">
      <c r="A9" s="26" t="s">
        <v>32</v>
      </c>
      <c r="B9" s="18"/>
      <c r="C9" s="40"/>
      <c r="F9" s="40"/>
      <c r="G9" s="96"/>
      <c r="H9" s="40"/>
      <c r="I9" s="47">
        <v>4</v>
      </c>
      <c r="J9" s="40"/>
      <c r="K9" s="88">
        <f t="shared" si="0"/>
        <v>0</v>
      </c>
    </row>
    <row r="10" spans="1:11" ht="23.1" customHeight="1" x14ac:dyDescent="0.25">
      <c r="A10" s="26" t="s">
        <v>33</v>
      </c>
      <c r="B10" s="18"/>
      <c r="C10" s="40"/>
      <c r="F10" s="40"/>
      <c r="G10" s="96"/>
      <c r="H10" s="40"/>
      <c r="I10" s="47">
        <v>6.5</v>
      </c>
      <c r="J10" s="40"/>
      <c r="K10" s="88">
        <f t="shared" si="0"/>
        <v>0</v>
      </c>
    </row>
    <row r="11" spans="1:11" ht="23.1" customHeight="1" x14ac:dyDescent="0.25">
      <c r="A11" s="26" t="s">
        <v>34</v>
      </c>
      <c r="B11" s="18"/>
      <c r="C11" s="40"/>
      <c r="F11" s="40"/>
      <c r="G11" s="96"/>
      <c r="H11" s="40"/>
      <c r="I11" s="47">
        <v>8</v>
      </c>
      <c r="J11" s="40"/>
      <c r="K11" s="88">
        <f t="shared" si="0"/>
        <v>0</v>
      </c>
    </row>
    <row r="12" spans="1:11" ht="10.5" customHeight="1" x14ac:dyDescent="0.25">
      <c r="B12" s="15"/>
      <c r="C12" s="15"/>
      <c r="G12" s="95"/>
      <c r="K12" s="123"/>
    </row>
    <row r="13" spans="1:11" ht="23.1" customHeight="1" x14ac:dyDescent="0.25">
      <c r="A13" s="23" t="s">
        <v>100</v>
      </c>
      <c r="C13" s="15"/>
      <c r="G13" s="95"/>
      <c r="K13" s="123"/>
    </row>
    <row r="14" spans="1:11" ht="10.5" customHeight="1" x14ac:dyDescent="0.25">
      <c r="A14" s="60" t="s">
        <v>0</v>
      </c>
      <c r="C14" s="15"/>
      <c r="G14" s="95"/>
      <c r="K14" s="123"/>
    </row>
    <row r="15" spans="1:11" ht="23.1" customHeight="1" x14ac:dyDescent="0.25">
      <c r="A15" s="27" t="s">
        <v>35</v>
      </c>
      <c r="B15" s="18"/>
      <c r="C15" s="40"/>
      <c r="F15" s="40"/>
      <c r="G15" s="96">
        <v>2150</v>
      </c>
      <c r="H15" s="40"/>
      <c r="I15" s="47">
        <v>0.95</v>
      </c>
      <c r="J15" s="40"/>
      <c r="K15" s="88">
        <f t="shared" ref="K15:K32" si="1">G15*I15</f>
        <v>2042.5</v>
      </c>
    </row>
    <row r="16" spans="1:11" ht="23.1" customHeight="1" x14ac:dyDescent="0.25">
      <c r="A16" s="27" t="s">
        <v>36</v>
      </c>
      <c r="B16" s="18"/>
      <c r="C16" s="40"/>
      <c r="F16" s="40"/>
      <c r="G16" s="96">
        <v>196</v>
      </c>
      <c r="H16" s="40"/>
      <c r="I16" s="47">
        <v>2.5499999999999998</v>
      </c>
      <c r="J16" s="40"/>
      <c r="K16" s="88">
        <f t="shared" si="1"/>
        <v>499.79999999999995</v>
      </c>
    </row>
    <row r="17" spans="1:11" ht="10.5" customHeight="1" x14ac:dyDescent="0.25">
      <c r="A17" s="93" t="s">
        <v>2</v>
      </c>
      <c r="B17" s="15"/>
      <c r="C17" s="15"/>
      <c r="F17" s="15"/>
      <c r="G17" s="97"/>
      <c r="H17" s="15"/>
      <c r="I17" s="48"/>
      <c r="J17" s="15"/>
      <c r="K17" s="123"/>
    </row>
    <row r="18" spans="1:11" ht="23.1" customHeight="1" x14ac:dyDescent="0.25">
      <c r="A18" s="27" t="s">
        <v>78</v>
      </c>
      <c r="B18" s="18"/>
      <c r="C18" s="40"/>
      <c r="F18" s="40"/>
      <c r="G18" s="96"/>
      <c r="H18" s="40"/>
      <c r="I18" s="47">
        <v>2.5499999999999998</v>
      </c>
      <c r="J18" s="40"/>
      <c r="K18" s="88">
        <f t="shared" si="1"/>
        <v>0</v>
      </c>
    </row>
    <row r="19" spans="1:11" ht="23.1" customHeight="1" x14ac:dyDescent="0.25">
      <c r="A19" s="27" t="s">
        <v>38</v>
      </c>
      <c r="B19" s="18"/>
      <c r="C19" s="40"/>
      <c r="F19" s="40"/>
      <c r="G19" s="96"/>
      <c r="H19" s="40"/>
      <c r="I19" s="47">
        <v>2.5499999999999998</v>
      </c>
      <c r="J19" s="40"/>
      <c r="K19" s="88">
        <f t="shared" si="1"/>
        <v>0</v>
      </c>
    </row>
    <row r="20" spans="1:11" ht="23.1" customHeight="1" x14ac:dyDescent="0.25">
      <c r="A20" s="27" t="s">
        <v>39</v>
      </c>
      <c r="B20" s="18"/>
      <c r="C20" s="40"/>
      <c r="F20" s="40"/>
      <c r="G20" s="96"/>
      <c r="H20" s="40"/>
      <c r="I20" s="47">
        <v>2.85</v>
      </c>
      <c r="J20" s="40"/>
      <c r="K20" s="88">
        <f t="shared" si="1"/>
        <v>0</v>
      </c>
    </row>
    <row r="21" spans="1:11" ht="23.1" customHeight="1" x14ac:dyDescent="0.25">
      <c r="A21" s="27" t="s">
        <v>40</v>
      </c>
      <c r="B21" s="18"/>
      <c r="C21" s="40"/>
      <c r="F21" s="40"/>
      <c r="G21" s="96"/>
      <c r="H21" s="40"/>
      <c r="I21" s="47">
        <v>3.5</v>
      </c>
      <c r="J21" s="40"/>
      <c r="K21" s="88">
        <f t="shared" si="1"/>
        <v>0</v>
      </c>
    </row>
    <row r="22" spans="1:11" ht="23.1" customHeight="1" x14ac:dyDescent="0.25">
      <c r="A22" s="27" t="s">
        <v>41</v>
      </c>
      <c r="B22" s="18"/>
      <c r="C22" s="40"/>
      <c r="F22" s="40"/>
      <c r="G22" s="96"/>
      <c r="H22" s="40"/>
      <c r="I22" s="47">
        <v>4.3499999999999996</v>
      </c>
      <c r="J22" s="40"/>
      <c r="K22" s="88">
        <f t="shared" si="1"/>
        <v>0</v>
      </c>
    </row>
    <row r="23" spans="1:11" ht="23.1" customHeight="1" x14ac:dyDescent="0.25">
      <c r="A23" s="27" t="s">
        <v>42</v>
      </c>
      <c r="B23" s="18"/>
      <c r="C23" s="40"/>
      <c r="F23" s="40"/>
      <c r="G23" s="96"/>
      <c r="H23" s="40"/>
      <c r="I23" s="47">
        <v>5.4</v>
      </c>
      <c r="J23" s="40"/>
      <c r="K23" s="88">
        <f t="shared" si="1"/>
        <v>0</v>
      </c>
    </row>
    <row r="24" spans="1:11" ht="23.1" customHeight="1" x14ac:dyDescent="0.25">
      <c r="A24" s="27" t="s">
        <v>43</v>
      </c>
      <c r="B24" s="18"/>
      <c r="C24" s="40"/>
      <c r="F24" s="40"/>
      <c r="G24" s="96"/>
      <c r="H24" s="40"/>
      <c r="I24" s="47">
        <v>5.95</v>
      </c>
      <c r="J24" s="40"/>
      <c r="K24" s="88">
        <f t="shared" si="1"/>
        <v>0</v>
      </c>
    </row>
    <row r="25" spans="1:11" ht="10.5" customHeight="1" x14ac:dyDescent="0.25">
      <c r="A25" s="93" t="s">
        <v>1</v>
      </c>
      <c r="B25" s="15"/>
      <c r="C25" s="15"/>
      <c r="F25" s="15"/>
      <c r="G25" s="97"/>
      <c r="H25" s="15"/>
      <c r="I25" s="48"/>
      <c r="J25" s="15"/>
      <c r="K25" s="123"/>
    </row>
    <row r="26" spans="1:11" ht="23.1" customHeight="1" x14ac:dyDescent="0.25">
      <c r="A26" s="27" t="s">
        <v>37</v>
      </c>
      <c r="B26" s="18"/>
      <c r="C26" s="40"/>
      <c r="F26" s="40"/>
      <c r="G26" s="96"/>
      <c r="H26" s="40"/>
      <c r="I26" s="47">
        <v>2.5499999999999998</v>
      </c>
      <c r="J26" s="40"/>
      <c r="K26" s="88">
        <f t="shared" si="1"/>
        <v>0</v>
      </c>
    </row>
    <row r="27" spans="1:11" ht="23.1" customHeight="1" x14ac:dyDescent="0.25">
      <c r="A27" s="27" t="s">
        <v>38</v>
      </c>
      <c r="B27" s="18"/>
      <c r="C27" s="40"/>
      <c r="F27" s="40"/>
      <c r="G27" s="96"/>
      <c r="H27" s="40"/>
      <c r="I27" s="47">
        <v>2.85</v>
      </c>
      <c r="J27" s="40"/>
      <c r="K27" s="88">
        <f t="shared" si="1"/>
        <v>0</v>
      </c>
    </row>
    <row r="28" spans="1:11" ht="23.1" customHeight="1" x14ac:dyDescent="0.25">
      <c r="A28" s="27" t="s">
        <v>39</v>
      </c>
      <c r="B28" s="18"/>
      <c r="C28" s="40"/>
      <c r="F28" s="40"/>
      <c r="G28" s="96"/>
      <c r="H28" s="40"/>
      <c r="I28" s="47">
        <v>3.5</v>
      </c>
      <c r="J28" s="40"/>
      <c r="K28" s="88">
        <f t="shared" si="1"/>
        <v>0</v>
      </c>
    </row>
    <row r="29" spans="1:11" ht="23.1" customHeight="1" x14ac:dyDescent="0.25">
      <c r="A29" s="27" t="s">
        <v>40</v>
      </c>
      <c r="B29" s="18"/>
      <c r="C29" s="40"/>
      <c r="F29" s="40"/>
      <c r="G29" s="96"/>
      <c r="H29" s="40"/>
      <c r="I29" s="47">
        <v>4.3499999999999996</v>
      </c>
      <c r="J29" s="40"/>
      <c r="K29" s="88">
        <f t="shared" si="1"/>
        <v>0</v>
      </c>
    </row>
    <row r="30" spans="1:11" ht="23.1" customHeight="1" x14ac:dyDescent="0.25">
      <c r="A30" s="27" t="s">
        <v>41</v>
      </c>
      <c r="B30" s="18"/>
      <c r="C30" s="40"/>
      <c r="F30" s="40"/>
      <c r="G30" s="96"/>
      <c r="H30" s="40"/>
      <c r="I30" s="47">
        <v>5.95</v>
      </c>
      <c r="J30" s="40"/>
      <c r="K30" s="88">
        <f t="shared" si="1"/>
        <v>0</v>
      </c>
    </row>
    <row r="31" spans="1:11" ht="23.1" customHeight="1" x14ac:dyDescent="0.25">
      <c r="A31" s="27" t="s">
        <v>42</v>
      </c>
      <c r="B31" s="18"/>
      <c r="C31" s="40"/>
      <c r="F31" s="40"/>
      <c r="G31" s="96"/>
      <c r="H31" s="40"/>
      <c r="I31" s="47">
        <v>5.95</v>
      </c>
      <c r="J31" s="40"/>
      <c r="K31" s="88">
        <f t="shared" si="1"/>
        <v>0</v>
      </c>
    </row>
    <row r="32" spans="1:11" ht="23.1" customHeight="1" x14ac:dyDescent="0.25">
      <c r="A32" s="27" t="s">
        <v>43</v>
      </c>
      <c r="B32" s="18"/>
      <c r="C32" s="40"/>
      <c r="F32" s="40"/>
      <c r="G32" s="96"/>
      <c r="H32" s="40"/>
      <c r="I32" s="47">
        <v>6.5</v>
      </c>
      <c r="J32" s="40"/>
      <c r="K32" s="88">
        <f t="shared" si="1"/>
        <v>0</v>
      </c>
    </row>
    <row r="33" spans="1:11" ht="10.5" customHeight="1" x14ac:dyDescent="0.25">
      <c r="C33" s="21"/>
      <c r="G33" s="95"/>
      <c r="K33" s="123"/>
    </row>
    <row r="34" spans="1:11" ht="23.1" customHeight="1" x14ac:dyDescent="0.25">
      <c r="A34" s="23" t="s">
        <v>94</v>
      </c>
      <c r="C34" s="21"/>
      <c r="G34" s="95"/>
      <c r="K34" s="123"/>
    </row>
    <row r="35" spans="1:11" ht="23.1" customHeight="1" x14ac:dyDescent="0.25">
      <c r="A35" s="11" t="s">
        <v>3</v>
      </c>
      <c r="B35" s="14"/>
      <c r="C35" s="14"/>
      <c r="G35" s="95"/>
      <c r="K35" s="123"/>
    </row>
    <row r="36" spans="1:11" ht="23.1" customHeight="1" x14ac:dyDescent="0.25">
      <c r="A36" s="28" t="s">
        <v>8</v>
      </c>
      <c r="B36" s="8"/>
      <c r="C36" s="8"/>
      <c r="F36" s="40"/>
      <c r="G36" s="127">
        <v>202</v>
      </c>
      <c r="H36" s="40"/>
      <c r="I36" s="111">
        <v>5</v>
      </c>
      <c r="J36" s="40"/>
      <c r="K36" s="88">
        <f t="shared" ref="K36:K42" si="2">G36*I36</f>
        <v>1010</v>
      </c>
    </row>
    <row r="37" spans="1:11" ht="23.1" customHeight="1" x14ac:dyDescent="0.25">
      <c r="A37" s="28" t="s">
        <v>61</v>
      </c>
      <c r="B37" s="8"/>
      <c r="C37" s="8"/>
      <c r="F37" s="40"/>
      <c r="G37" s="127">
        <v>124</v>
      </c>
      <c r="H37" s="40"/>
      <c r="I37" s="111">
        <v>6.45</v>
      </c>
      <c r="J37" s="40"/>
      <c r="K37" s="88">
        <f t="shared" si="2"/>
        <v>799.80000000000007</v>
      </c>
    </row>
    <row r="38" spans="1:11" ht="23.1" customHeight="1" x14ac:dyDescent="0.25">
      <c r="A38" s="28" t="s">
        <v>62</v>
      </c>
      <c r="B38" s="8"/>
      <c r="C38" s="8"/>
      <c r="F38" s="40"/>
      <c r="G38" s="127"/>
      <c r="H38" s="40"/>
      <c r="I38" s="111">
        <v>6.9</v>
      </c>
      <c r="J38" s="40"/>
      <c r="K38" s="88">
        <f t="shared" si="2"/>
        <v>0</v>
      </c>
    </row>
    <row r="39" spans="1:11" ht="23.1" customHeight="1" x14ac:dyDescent="0.25">
      <c r="A39" s="28" t="s">
        <v>63</v>
      </c>
      <c r="B39" s="8"/>
      <c r="C39" s="8"/>
      <c r="F39" s="40"/>
      <c r="G39" s="127"/>
      <c r="H39" s="40"/>
      <c r="I39" s="111">
        <v>7.45</v>
      </c>
      <c r="J39" s="40"/>
      <c r="K39" s="88">
        <f t="shared" si="2"/>
        <v>0</v>
      </c>
    </row>
    <row r="40" spans="1:11" ht="23.1" customHeight="1" x14ac:dyDescent="0.25">
      <c r="A40" s="28" t="s">
        <v>64</v>
      </c>
      <c r="B40" s="8"/>
      <c r="C40" s="8"/>
      <c r="F40" s="40"/>
      <c r="G40" s="127"/>
      <c r="H40" s="40"/>
      <c r="I40" s="111">
        <v>8.35</v>
      </c>
      <c r="J40" s="40"/>
      <c r="K40" s="88">
        <f t="shared" si="2"/>
        <v>0</v>
      </c>
    </row>
    <row r="41" spans="1:11" ht="23.1" customHeight="1" x14ac:dyDescent="0.25">
      <c r="A41" s="28" t="s">
        <v>65</v>
      </c>
      <c r="B41" s="8"/>
      <c r="C41" s="8"/>
      <c r="F41" s="40"/>
      <c r="G41" s="127"/>
      <c r="H41" s="40"/>
      <c r="I41" s="111">
        <v>10.25</v>
      </c>
      <c r="J41" s="40"/>
      <c r="K41" s="88">
        <f t="shared" si="2"/>
        <v>0</v>
      </c>
    </row>
    <row r="42" spans="1:11" ht="23.1" customHeight="1" x14ac:dyDescent="0.25">
      <c r="A42" s="28" t="s">
        <v>66</v>
      </c>
      <c r="B42" s="8"/>
      <c r="C42" s="8"/>
      <c r="F42" s="40"/>
      <c r="G42" s="127"/>
      <c r="H42" s="40"/>
      <c r="I42" s="111">
        <v>13.7</v>
      </c>
      <c r="J42" s="40"/>
      <c r="K42" s="88">
        <f t="shared" si="2"/>
        <v>0</v>
      </c>
    </row>
    <row r="43" spans="1:11" ht="10.5" customHeight="1" x14ac:dyDescent="0.25">
      <c r="A43" s="9"/>
      <c r="B43" s="8"/>
      <c r="C43" s="8"/>
      <c r="G43" s="128"/>
      <c r="I43" s="45" t="s">
        <v>79</v>
      </c>
      <c r="K43" s="123"/>
    </row>
    <row r="44" spans="1:11" ht="23.1" customHeight="1" x14ac:dyDescent="0.25">
      <c r="A44" s="23" t="s">
        <v>95</v>
      </c>
      <c r="B44" s="7"/>
      <c r="G44" s="128"/>
      <c r="K44" s="123"/>
    </row>
    <row r="45" spans="1:11" ht="23.1" customHeight="1" x14ac:dyDescent="0.25">
      <c r="A45" s="11" t="s">
        <v>3</v>
      </c>
      <c r="B45" s="14"/>
      <c r="C45" s="14"/>
      <c r="G45" s="128"/>
      <c r="K45" s="123"/>
    </row>
    <row r="46" spans="1:11" ht="23.1" customHeight="1" x14ac:dyDescent="0.25">
      <c r="A46" s="28" t="s">
        <v>8</v>
      </c>
      <c r="B46" s="8"/>
      <c r="C46" s="8"/>
      <c r="F46" s="40"/>
      <c r="G46" s="127">
        <v>1000</v>
      </c>
      <c r="H46" s="40"/>
      <c r="I46" s="112">
        <v>5.95</v>
      </c>
      <c r="J46" s="40"/>
      <c r="K46" s="88">
        <f t="shared" ref="K46:K52" si="3">G46*I46</f>
        <v>5950</v>
      </c>
    </row>
    <row r="47" spans="1:11" ht="23.1" customHeight="1" x14ac:dyDescent="0.25">
      <c r="A47" s="28" t="s">
        <v>67</v>
      </c>
      <c r="B47" s="8"/>
      <c r="C47" s="8"/>
      <c r="F47" s="40"/>
      <c r="G47" s="127">
        <v>140</v>
      </c>
      <c r="H47" s="40"/>
      <c r="I47" s="112">
        <v>7.4</v>
      </c>
      <c r="J47" s="40"/>
      <c r="K47" s="88">
        <f t="shared" si="3"/>
        <v>1036</v>
      </c>
    </row>
    <row r="48" spans="1:11" ht="23.1" customHeight="1" x14ac:dyDescent="0.25">
      <c r="A48" s="28" t="s">
        <v>68</v>
      </c>
      <c r="B48" s="8"/>
      <c r="C48" s="8"/>
      <c r="F48" s="40"/>
      <c r="G48" s="127"/>
      <c r="H48" s="40"/>
      <c r="I48" s="112">
        <v>7.8500000000000005</v>
      </c>
      <c r="J48" s="40"/>
      <c r="K48" s="88">
        <f t="shared" si="3"/>
        <v>0</v>
      </c>
    </row>
    <row r="49" spans="1:11" ht="23.1" customHeight="1" x14ac:dyDescent="0.25">
      <c r="A49" s="28" t="s">
        <v>69</v>
      </c>
      <c r="B49" s="8"/>
      <c r="C49" s="8"/>
      <c r="F49" s="40"/>
      <c r="G49" s="127"/>
      <c r="H49" s="40"/>
      <c r="I49" s="112">
        <v>8.4</v>
      </c>
      <c r="J49" s="40"/>
      <c r="K49" s="88">
        <f t="shared" si="3"/>
        <v>0</v>
      </c>
    </row>
    <row r="50" spans="1:11" ht="23.1" customHeight="1" x14ac:dyDescent="0.25">
      <c r="A50" s="28" t="s">
        <v>70</v>
      </c>
      <c r="B50" s="8"/>
      <c r="C50" s="8"/>
      <c r="F50" s="40"/>
      <c r="G50" s="127"/>
      <c r="H50" s="40"/>
      <c r="I50" s="112">
        <v>9.2999999999999989</v>
      </c>
      <c r="J50" s="40"/>
      <c r="K50" s="88">
        <f t="shared" si="3"/>
        <v>0</v>
      </c>
    </row>
    <row r="51" spans="1:11" ht="23.1" customHeight="1" x14ac:dyDescent="0.25">
      <c r="A51" s="28" t="s">
        <v>71</v>
      </c>
      <c r="B51" s="8"/>
      <c r="C51" s="8"/>
      <c r="F51" s="40"/>
      <c r="G51" s="127"/>
      <c r="H51" s="40"/>
      <c r="I51" s="112">
        <v>11.2</v>
      </c>
      <c r="J51" s="40"/>
      <c r="K51" s="88">
        <f t="shared" si="3"/>
        <v>0</v>
      </c>
    </row>
    <row r="52" spans="1:11" ht="23.1" customHeight="1" x14ac:dyDescent="0.25">
      <c r="A52" s="28" t="s">
        <v>60</v>
      </c>
      <c r="B52" s="8"/>
      <c r="C52" s="8"/>
      <c r="F52" s="40"/>
      <c r="G52" s="127"/>
      <c r="H52" s="40"/>
      <c r="I52" s="112">
        <v>14.649999999999999</v>
      </c>
      <c r="J52" s="40"/>
      <c r="K52" s="88">
        <f t="shared" si="3"/>
        <v>0</v>
      </c>
    </row>
    <row r="53" spans="1:11" ht="10.5" customHeight="1" x14ac:dyDescent="0.25">
      <c r="B53" s="7"/>
      <c r="G53" s="95"/>
      <c r="K53" s="123"/>
    </row>
    <row r="54" spans="1:11" s="20" customFormat="1" ht="10.5" customHeight="1" x14ac:dyDescent="0.25">
      <c r="A54" s="76" t="s">
        <v>91</v>
      </c>
      <c r="C54" s="25">
        <v>0.95</v>
      </c>
      <c r="G54" s="98"/>
      <c r="I54" s="51"/>
      <c r="K54" s="123"/>
    </row>
    <row r="55" spans="1:11" s="20" customFormat="1" ht="10.5" customHeight="1" x14ac:dyDescent="0.25">
      <c r="A55" s="126" t="s">
        <v>120</v>
      </c>
      <c r="C55" s="25">
        <v>0.7</v>
      </c>
      <c r="G55" s="98"/>
      <c r="I55" s="51"/>
      <c r="K55" s="123"/>
    </row>
    <row r="56" spans="1:11" s="20" customFormat="1" ht="10.5" customHeight="1" x14ac:dyDescent="0.25">
      <c r="A56" s="126"/>
      <c r="C56" s="25"/>
      <c r="G56" s="98"/>
      <c r="I56" s="51"/>
      <c r="K56" s="123"/>
    </row>
    <row r="57" spans="1:11" ht="23.1" customHeight="1" x14ac:dyDescent="0.25">
      <c r="A57" s="17" t="s">
        <v>96</v>
      </c>
      <c r="B57" s="8"/>
      <c r="C57" s="8"/>
      <c r="D57" s="8"/>
      <c r="E57" s="8"/>
      <c r="G57" s="95"/>
      <c r="K57" s="123"/>
    </row>
    <row r="58" spans="1:11" ht="23.1" customHeight="1" x14ac:dyDescent="0.25">
      <c r="A58" s="29" t="s">
        <v>3</v>
      </c>
      <c r="B58" s="12"/>
      <c r="D58" s="15"/>
      <c r="E58" s="15"/>
      <c r="G58" s="95"/>
      <c r="I58" s="11" t="s">
        <v>14</v>
      </c>
      <c r="K58" s="123"/>
    </row>
    <row r="59" spans="1:11" ht="23.1" customHeight="1" x14ac:dyDescent="0.25">
      <c r="A59" s="28" t="s">
        <v>8</v>
      </c>
      <c r="B59" s="8"/>
      <c r="D59" s="10"/>
      <c r="E59" s="10"/>
      <c r="F59" s="40"/>
      <c r="G59" s="96"/>
      <c r="H59" s="40"/>
      <c r="I59" s="113">
        <v>5.8</v>
      </c>
      <c r="J59" s="40"/>
      <c r="K59" s="88">
        <f t="shared" ref="K59:K65" si="4">G59*I59</f>
        <v>0</v>
      </c>
    </row>
    <row r="60" spans="1:11" ht="23.1" customHeight="1" x14ac:dyDescent="0.25">
      <c r="A60" s="28" t="s">
        <v>72</v>
      </c>
      <c r="B60" s="8"/>
      <c r="D60" s="10"/>
      <c r="E60" s="10"/>
      <c r="F60" s="40"/>
      <c r="G60" s="96"/>
      <c r="H60" s="40"/>
      <c r="I60" s="113">
        <v>7.25</v>
      </c>
      <c r="J60" s="40"/>
      <c r="K60" s="88">
        <f t="shared" si="4"/>
        <v>0</v>
      </c>
    </row>
    <row r="61" spans="1:11" ht="23.1" customHeight="1" x14ac:dyDescent="0.25">
      <c r="A61" s="28" t="s">
        <v>73</v>
      </c>
      <c r="B61" s="8"/>
      <c r="D61" s="10"/>
      <c r="E61" s="10"/>
      <c r="F61" s="40"/>
      <c r="G61" s="96"/>
      <c r="H61" s="40"/>
      <c r="I61" s="113">
        <v>7.7</v>
      </c>
      <c r="J61" s="40"/>
      <c r="K61" s="88">
        <f t="shared" si="4"/>
        <v>0</v>
      </c>
    </row>
    <row r="62" spans="1:11" ht="23.1" customHeight="1" x14ac:dyDescent="0.25">
      <c r="A62" s="28" t="s">
        <v>63</v>
      </c>
      <c r="B62" s="8"/>
      <c r="D62" s="10"/>
      <c r="E62" s="10"/>
      <c r="F62" s="40"/>
      <c r="G62" s="96"/>
      <c r="H62" s="40"/>
      <c r="I62" s="113">
        <v>8.25</v>
      </c>
      <c r="J62" s="40"/>
      <c r="K62" s="88">
        <f t="shared" si="4"/>
        <v>0</v>
      </c>
    </row>
    <row r="63" spans="1:11" ht="23.1" customHeight="1" x14ac:dyDescent="0.25">
      <c r="A63" s="28" t="s">
        <v>74</v>
      </c>
      <c r="B63" s="8"/>
      <c r="D63" s="10"/>
      <c r="E63" s="10"/>
      <c r="F63" s="40"/>
      <c r="G63" s="96"/>
      <c r="H63" s="40"/>
      <c r="I63" s="113">
        <v>9.15</v>
      </c>
      <c r="J63" s="40"/>
      <c r="K63" s="88">
        <f t="shared" si="4"/>
        <v>0</v>
      </c>
    </row>
    <row r="64" spans="1:11" ht="23.1" customHeight="1" x14ac:dyDescent="0.25">
      <c r="A64" s="28" t="s">
        <v>71</v>
      </c>
      <c r="B64" s="8"/>
      <c r="D64" s="10"/>
      <c r="E64" s="10"/>
      <c r="F64" s="40"/>
      <c r="G64" s="96"/>
      <c r="H64" s="40"/>
      <c r="I64" s="113">
        <v>11.05</v>
      </c>
      <c r="J64" s="40"/>
      <c r="K64" s="88">
        <f t="shared" si="4"/>
        <v>0</v>
      </c>
    </row>
    <row r="65" spans="1:11" ht="23.1" customHeight="1" x14ac:dyDescent="0.25">
      <c r="A65" s="28" t="s">
        <v>75</v>
      </c>
      <c r="B65" s="8"/>
      <c r="D65" s="10"/>
      <c r="E65" s="10"/>
      <c r="F65" s="40"/>
      <c r="G65" s="96"/>
      <c r="H65" s="40"/>
      <c r="I65" s="113">
        <v>14.5</v>
      </c>
      <c r="J65" s="40"/>
      <c r="K65" s="88">
        <f t="shared" si="4"/>
        <v>0</v>
      </c>
    </row>
    <row r="66" spans="1:11" ht="10.5" customHeight="1" x14ac:dyDescent="0.25">
      <c r="A66" s="24"/>
      <c r="B66" s="15"/>
      <c r="D66" s="15"/>
      <c r="E66" s="15"/>
      <c r="F66" s="15"/>
      <c r="G66" s="95"/>
      <c r="H66" s="15"/>
      <c r="I66" s="54"/>
      <c r="J66" s="15"/>
      <c r="K66" s="123"/>
    </row>
    <row r="67" spans="1:11" ht="23.1" customHeight="1" x14ac:dyDescent="0.25">
      <c r="A67" s="29" t="s">
        <v>3</v>
      </c>
      <c r="B67" s="12"/>
      <c r="D67" s="30"/>
      <c r="E67" s="30"/>
      <c r="F67" s="15"/>
      <c r="G67" s="95"/>
      <c r="H67" s="15"/>
      <c r="I67" s="11" t="s">
        <v>15</v>
      </c>
      <c r="J67" s="15"/>
      <c r="K67" s="123"/>
    </row>
    <row r="68" spans="1:11" ht="23.1" customHeight="1" x14ac:dyDescent="0.25">
      <c r="A68" s="28" t="s">
        <v>8</v>
      </c>
      <c r="B68" s="8"/>
      <c r="D68" s="10"/>
      <c r="E68" s="10"/>
      <c r="F68" s="40"/>
      <c r="G68" s="96"/>
      <c r="H68" s="40"/>
      <c r="I68" s="113">
        <v>8.3000000000000007</v>
      </c>
      <c r="J68" s="40"/>
      <c r="K68" s="88">
        <f t="shared" ref="K68:K74" si="5">G68*I68</f>
        <v>0</v>
      </c>
    </row>
    <row r="69" spans="1:11" ht="23.1" customHeight="1" x14ac:dyDescent="0.25">
      <c r="A69" s="28" t="s">
        <v>72</v>
      </c>
      <c r="B69" s="8"/>
      <c r="D69" s="10"/>
      <c r="E69" s="10"/>
      <c r="F69" s="40"/>
      <c r="G69" s="96"/>
      <c r="H69" s="40"/>
      <c r="I69" s="113">
        <v>9.75</v>
      </c>
      <c r="J69" s="40"/>
      <c r="K69" s="88">
        <f t="shared" si="5"/>
        <v>0</v>
      </c>
    </row>
    <row r="70" spans="1:11" ht="23.1" customHeight="1" x14ac:dyDescent="0.25">
      <c r="A70" s="28" t="s">
        <v>73</v>
      </c>
      <c r="B70" s="8"/>
      <c r="D70" s="10"/>
      <c r="E70" s="10"/>
      <c r="F70" s="40"/>
      <c r="G70" s="96"/>
      <c r="H70" s="40"/>
      <c r="I70" s="113">
        <v>10.199999999999999</v>
      </c>
      <c r="J70" s="40"/>
      <c r="K70" s="88">
        <f t="shared" si="5"/>
        <v>0</v>
      </c>
    </row>
    <row r="71" spans="1:11" ht="23.1" customHeight="1" x14ac:dyDescent="0.25">
      <c r="A71" s="28" t="s">
        <v>63</v>
      </c>
      <c r="B71" s="8"/>
      <c r="D71" s="10"/>
      <c r="E71" s="10"/>
      <c r="F71" s="40"/>
      <c r="G71" s="96"/>
      <c r="H71" s="40"/>
      <c r="I71" s="113">
        <v>10.75</v>
      </c>
      <c r="J71" s="40"/>
      <c r="K71" s="88">
        <f t="shared" si="5"/>
        <v>0</v>
      </c>
    </row>
    <row r="72" spans="1:11" ht="23.1" customHeight="1" x14ac:dyDescent="0.25">
      <c r="A72" s="28" t="s">
        <v>74</v>
      </c>
      <c r="B72" s="8"/>
      <c r="D72" s="10"/>
      <c r="E72" s="10"/>
      <c r="F72" s="40"/>
      <c r="G72" s="96"/>
      <c r="H72" s="40"/>
      <c r="I72" s="113">
        <v>11.65</v>
      </c>
      <c r="J72" s="40"/>
      <c r="K72" s="88">
        <f t="shared" si="5"/>
        <v>0</v>
      </c>
    </row>
    <row r="73" spans="1:11" ht="23.1" customHeight="1" x14ac:dyDescent="0.25">
      <c r="A73" s="28" t="s">
        <v>71</v>
      </c>
      <c r="B73" s="8"/>
      <c r="D73" s="10"/>
      <c r="E73" s="10"/>
      <c r="F73" s="40"/>
      <c r="G73" s="96"/>
      <c r="H73" s="40"/>
      <c r="I73" s="113">
        <v>13.55</v>
      </c>
      <c r="J73" s="40"/>
      <c r="K73" s="88">
        <f t="shared" si="5"/>
        <v>0</v>
      </c>
    </row>
    <row r="74" spans="1:11" ht="23.1" customHeight="1" x14ac:dyDescent="0.25">
      <c r="A74" s="28" t="s">
        <v>75</v>
      </c>
      <c r="B74" s="8"/>
      <c r="D74" s="10"/>
      <c r="E74" s="10"/>
      <c r="F74" s="40"/>
      <c r="G74" s="96"/>
      <c r="H74" s="40"/>
      <c r="I74" s="113">
        <v>17</v>
      </c>
      <c r="J74" s="40"/>
      <c r="K74" s="88">
        <f t="shared" si="5"/>
        <v>0</v>
      </c>
    </row>
    <row r="75" spans="1:11" ht="10.5" customHeight="1" x14ac:dyDescent="0.25">
      <c r="A75" s="24"/>
      <c r="B75" s="15"/>
      <c r="D75" s="15"/>
      <c r="E75" s="15"/>
      <c r="F75" s="15"/>
      <c r="G75" s="95"/>
      <c r="H75" s="15"/>
      <c r="I75" s="54"/>
      <c r="J75" s="15"/>
      <c r="K75" s="123"/>
    </row>
    <row r="76" spans="1:11" ht="23.1" customHeight="1" x14ac:dyDescent="0.25">
      <c r="A76" s="29" t="s">
        <v>3</v>
      </c>
      <c r="B76" s="12"/>
      <c r="D76" s="30"/>
      <c r="E76" s="30"/>
      <c r="F76" s="15"/>
      <c r="G76" s="95"/>
      <c r="H76" s="15"/>
      <c r="I76" s="11" t="s">
        <v>16</v>
      </c>
      <c r="J76" s="15"/>
      <c r="K76" s="123"/>
    </row>
    <row r="77" spans="1:11" ht="23.1" customHeight="1" x14ac:dyDescent="0.25">
      <c r="A77" s="28" t="s">
        <v>8</v>
      </c>
      <c r="B77" s="8"/>
      <c r="D77" s="10"/>
      <c r="E77" s="10"/>
      <c r="F77" s="40"/>
      <c r="G77" s="96"/>
      <c r="H77" s="40"/>
      <c r="I77" s="113">
        <v>10.8</v>
      </c>
      <c r="J77" s="40"/>
      <c r="K77" s="88">
        <f t="shared" ref="K77:K83" si="6">G77*I77</f>
        <v>0</v>
      </c>
    </row>
    <row r="78" spans="1:11" ht="23.1" customHeight="1" x14ac:dyDescent="0.25">
      <c r="A78" s="28" t="s">
        <v>72</v>
      </c>
      <c r="B78" s="8"/>
      <c r="D78" s="10"/>
      <c r="E78" s="10"/>
      <c r="F78" s="40"/>
      <c r="G78" s="96"/>
      <c r="H78" s="40"/>
      <c r="I78" s="113">
        <v>12.25</v>
      </c>
      <c r="J78" s="40"/>
      <c r="K78" s="88">
        <f t="shared" si="6"/>
        <v>0</v>
      </c>
    </row>
    <row r="79" spans="1:11" ht="23.1" customHeight="1" x14ac:dyDescent="0.25">
      <c r="A79" s="28" t="s">
        <v>73</v>
      </c>
      <c r="B79" s="8"/>
      <c r="D79" s="10"/>
      <c r="E79" s="10"/>
      <c r="F79" s="40"/>
      <c r="G79" s="96"/>
      <c r="H79" s="40"/>
      <c r="I79" s="113">
        <v>12.7</v>
      </c>
      <c r="J79" s="40"/>
      <c r="K79" s="88">
        <f t="shared" si="6"/>
        <v>0</v>
      </c>
    </row>
    <row r="80" spans="1:11" ht="23.1" customHeight="1" x14ac:dyDescent="0.25">
      <c r="A80" s="28" t="s">
        <v>63</v>
      </c>
      <c r="B80" s="8"/>
      <c r="D80" s="10"/>
      <c r="E80" s="10"/>
      <c r="F80" s="40"/>
      <c r="G80" s="96"/>
      <c r="H80" s="40"/>
      <c r="I80" s="113">
        <v>13.25</v>
      </c>
      <c r="J80" s="40"/>
      <c r="K80" s="88">
        <f t="shared" si="6"/>
        <v>0</v>
      </c>
    </row>
    <row r="81" spans="1:11" ht="23.1" customHeight="1" x14ac:dyDescent="0.25">
      <c r="A81" s="28" t="s">
        <v>74</v>
      </c>
      <c r="B81" s="8"/>
      <c r="D81" s="10"/>
      <c r="E81" s="10"/>
      <c r="F81" s="40"/>
      <c r="G81" s="96"/>
      <c r="H81" s="40"/>
      <c r="I81" s="113">
        <v>14.15</v>
      </c>
      <c r="J81" s="40"/>
      <c r="K81" s="88">
        <f t="shared" si="6"/>
        <v>0</v>
      </c>
    </row>
    <row r="82" spans="1:11" ht="23.1" customHeight="1" x14ac:dyDescent="0.25">
      <c r="A82" s="28" t="s">
        <v>71</v>
      </c>
      <c r="B82" s="8"/>
      <c r="D82" s="10"/>
      <c r="E82" s="10"/>
      <c r="F82" s="40"/>
      <c r="G82" s="96"/>
      <c r="H82" s="40"/>
      <c r="I82" s="113">
        <v>16.05</v>
      </c>
      <c r="J82" s="40"/>
      <c r="K82" s="88">
        <f t="shared" si="6"/>
        <v>0</v>
      </c>
    </row>
    <row r="83" spans="1:11" ht="23.1" customHeight="1" x14ac:dyDescent="0.25">
      <c r="A83" s="28" t="s">
        <v>75</v>
      </c>
      <c r="B83" s="8"/>
      <c r="D83" s="10"/>
      <c r="E83" s="10"/>
      <c r="F83" s="40"/>
      <c r="G83" s="96"/>
      <c r="H83" s="40"/>
      <c r="I83" s="113">
        <v>19.5</v>
      </c>
      <c r="J83" s="40"/>
      <c r="K83" s="88">
        <f t="shared" si="6"/>
        <v>0</v>
      </c>
    </row>
    <row r="84" spans="1:11" ht="10.5" customHeight="1" x14ac:dyDescent="0.25">
      <c r="A84" s="24"/>
      <c r="B84" s="15"/>
      <c r="D84" s="15"/>
      <c r="E84" s="15"/>
      <c r="F84" s="15"/>
      <c r="G84" s="95"/>
      <c r="H84" s="15"/>
      <c r="I84" s="54"/>
      <c r="J84" s="15"/>
      <c r="K84" s="123"/>
    </row>
    <row r="85" spans="1:11" ht="23.1" customHeight="1" x14ac:dyDescent="0.25">
      <c r="A85" s="29" t="s">
        <v>3</v>
      </c>
      <c r="B85" s="12"/>
      <c r="D85" s="30"/>
      <c r="E85" s="30"/>
      <c r="F85" s="15"/>
      <c r="G85" s="95"/>
      <c r="H85" s="15"/>
      <c r="I85" s="11" t="s">
        <v>17</v>
      </c>
      <c r="J85" s="15"/>
      <c r="K85" s="123"/>
    </row>
    <row r="86" spans="1:11" ht="23.1" customHeight="1" x14ac:dyDescent="0.25">
      <c r="A86" s="28" t="s">
        <v>8</v>
      </c>
      <c r="B86" s="8"/>
      <c r="D86" s="10"/>
      <c r="E86" s="10"/>
      <c r="F86" s="40"/>
      <c r="G86" s="96"/>
      <c r="H86" s="40"/>
      <c r="I86" s="113">
        <v>13.3</v>
      </c>
      <c r="J86" s="40"/>
      <c r="K86" s="88">
        <f t="shared" ref="K86:K92" si="7">G86*I86</f>
        <v>0</v>
      </c>
    </row>
    <row r="87" spans="1:11" ht="23.1" customHeight="1" x14ac:dyDescent="0.25">
      <c r="A87" s="28" t="s">
        <v>72</v>
      </c>
      <c r="B87" s="8"/>
      <c r="D87" s="10"/>
      <c r="E87" s="10"/>
      <c r="F87" s="40"/>
      <c r="G87" s="96"/>
      <c r="H87" s="40"/>
      <c r="I87" s="113">
        <v>14.75</v>
      </c>
      <c r="J87" s="40"/>
      <c r="K87" s="88">
        <f t="shared" si="7"/>
        <v>0</v>
      </c>
    </row>
    <row r="88" spans="1:11" ht="23.1" customHeight="1" x14ac:dyDescent="0.25">
      <c r="A88" s="28" t="s">
        <v>73</v>
      </c>
      <c r="B88" s="8"/>
      <c r="D88" s="10"/>
      <c r="E88" s="10"/>
      <c r="F88" s="40"/>
      <c r="G88" s="96"/>
      <c r="H88" s="40"/>
      <c r="I88" s="113">
        <v>15.2</v>
      </c>
      <c r="J88" s="40"/>
      <c r="K88" s="88">
        <f t="shared" si="7"/>
        <v>0</v>
      </c>
    </row>
    <row r="89" spans="1:11" ht="23.1" customHeight="1" x14ac:dyDescent="0.25">
      <c r="A89" s="28" t="s">
        <v>63</v>
      </c>
      <c r="B89" s="8"/>
      <c r="D89" s="10"/>
      <c r="E89" s="10"/>
      <c r="F89" s="40"/>
      <c r="G89" s="96"/>
      <c r="H89" s="40"/>
      <c r="I89" s="113">
        <v>15.75</v>
      </c>
      <c r="J89" s="40"/>
      <c r="K89" s="88">
        <f t="shared" si="7"/>
        <v>0</v>
      </c>
    </row>
    <row r="90" spans="1:11" ht="23.1" customHeight="1" x14ac:dyDescent="0.25">
      <c r="A90" s="28" t="s">
        <v>74</v>
      </c>
      <c r="B90" s="8"/>
      <c r="D90" s="10"/>
      <c r="E90" s="10"/>
      <c r="F90" s="40"/>
      <c r="G90" s="96"/>
      <c r="H90" s="40"/>
      <c r="I90" s="113">
        <v>16.649999999999999</v>
      </c>
      <c r="J90" s="40"/>
      <c r="K90" s="88">
        <f t="shared" si="7"/>
        <v>0</v>
      </c>
    </row>
    <row r="91" spans="1:11" ht="23.1" customHeight="1" x14ac:dyDescent="0.25">
      <c r="A91" s="28" t="s">
        <v>71</v>
      </c>
      <c r="B91" s="8"/>
      <c r="D91" s="10"/>
      <c r="E91" s="10"/>
      <c r="F91" s="40"/>
      <c r="G91" s="96"/>
      <c r="H91" s="40"/>
      <c r="I91" s="113">
        <v>18.55</v>
      </c>
      <c r="J91" s="40"/>
      <c r="K91" s="88">
        <f t="shared" si="7"/>
        <v>0</v>
      </c>
    </row>
    <row r="92" spans="1:11" ht="23.1" customHeight="1" x14ac:dyDescent="0.25">
      <c r="A92" s="28" t="s">
        <v>75</v>
      </c>
      <c r="B92" s="8"/>
      <c r="D92" s="10"/>
      <c r="E92" s="10"/>
      <c r="F92" s="40"/>
      <c r="G92" s="96"/>
      <c r="H92" s="40"/>
      <c r="I92" s="113">
        <v>22</v>
      </c>
      <c r="J92" s="40"/>
      <c r="K92" s="88">
        <f t="shared" si="7"/>
        <v>0</v>
      </c>
    </row>
    <row r="93" spans="1:11" ht="10.5" customHeight="1" x14ac:dyDescent="0.25">
      <c r="A93" s="24"/>
      <c r="B93" s="15"/>
      <c r="D93" s="15"/>
      <c r="E93" s="15"/>
      <c r="F93" s="15"/>
      <c r="G93" s="95"/>
      <c r="H93" s="15"/>
      <c r="I93" s="54"/>
      <c r="J93" s="15"/>
      <c r="K93" s="123"/>
    </row>
    <row r="94" spans="1:11" ht="23.1" customHeight="1" x14ac:dyDescent="0.25">
      <c r="A94" s="29" t="s">
        <v>3</v>
      </c>
      <c r="B94" s="12"/>
      <c r="D94" s="30"/>
      <c r="E94" s="30"/>
      <c r="F94" s="15"/>
      <c r="G94" s="95"/>
      <c r="H94" s="15"/>
      <c r="I94" s="11" t="s">
        <v>18</v>
      </c>
      <c r="J94" s="15"/>
      <c r="K94" s="123"/>
    </row>
    <row r="95" spans="1:11" ht="23.1" customHeight="1" x14ac:dyDescent="0.25">
      <c r="A95" s="28" t="s">
        <v>8</v>
      </c>
      <c r="B95" s="8"/>
      <c r="D95" s="10"/>
      <c r="E95" s="10"/>
      <c r="F95" s="40"/>
      <c r="G95" s="96"/>
      <c r="H95" s="40"/>
      <c r="I95" s="113">
        <v>15.8</v>
      </c>
      <c r="J95" s="40"/>
      <c r="K95" s="88">
        <f t="shared" ref="K95:K101" si="8">G95*I95</f>
        <v>0</v>
      </c>
    </row>
    <row r="96" spans="1:11" ht="23.1" customHeight="1" x14ac:dyDescent="0.25">
      <c r="A96" s="28" t="s">
        <v>72</v>
      </c>
      <c r="B96" s="8"/>
      <c r="D96" s="10"/>
      <c r="E96" s="10"/>
      <c r="F96" s="40"/>
      <c r="G96" s="96"/>
      <c r="H96" s="40"/>
      <c r="I96" s="113">
        <v>17.25</v>
      </c>
      <c r="J96" s="40"/>
      <c r="K96" s="88">
        <f t="shared" si="8"/>
        <v>0</v>
      </c>
    </row>
    <row r="97" spans="1:11" ht="23.1" customHeight="1" x14ac:dyDescent="0.25">
      <c r="A97" s="28" t="s">
        <v>73</v>
      </c>
      <c r="B97" s="8"/>
      <c r="D97" s="10"/>
      <c r="E97" s="10"/>
      <c r="F97" s="40"/>
      <c r="G97" s="96"/>
      <c r="H97" s="40"/>
      <c r="I97" s="113">
        <v>17.7</v>
      </c>
      <c r="J97" s="40"/>
      <c r="K97" s="88">
        <f t="shared" si="8"/>
        <v>0</v>
      </c>
    </row>
    <row r="98" spans="1:11" ht="23.1" customHeight="1" x14ac:dyDescent="0.25">
      <c r="A98" s="28" t="s">
        <v>63</v>
      </c>
      <c r="B98" s="8"/>
      <c r="D98" s="10"/>
      <c r="E98" s="10"/>
      <c r="F98" s="40"/>
      <c r="G98" s="96"/>
      <c r="H98" s="40"/>
      <c r="I98" s="113">
        <v>18.25</v>
      </c>
      <c r="J98" s="40"/>
      <c r="K98" s="88">
        <f t="shared" si="8"/>
        <v>0</v>
      </c>
    </row>
    <row r="99" spans="1:11" ht="23.1" customHeight="1" x14ac:dyDescent="0.25">
      <c r="A99" s="28" t="s">
        <v>74</v>
      </c>
      <c r="B99" s="8"/>
      <c r="D99" s="10"/>
      <c r="E99" s="10"/>
      <c r="F99" s="40"/>
      <c r="G99" s="96"/>
      <c r="H99" s="40"/>
      <c r="I99" s="113">
        <v>19.149999999999999</v>
      </c>
      <c r="J99" s="40"/>
      <c r="K99" s="88">
        <f t="shared" si="8"/>
        <v>0</v>
      </c>
    </row>
    <row r="100" spans="1:11" ht="23.1" customHeight="1" x14ac:dyDescent="0.25">
      <c r="A100" s="28" t="s">
        <v>71</v>
      </c>
      <c r="B100" s="8"/>
      <c r="D100" s="10"/>
      <c r="E100" s="10"/>
      <c r="F100" s="40"/>
      <c r="G100" s="96"/>
      <c r="H100" s="40"/>
      <c r="I100" s="113">
        <v>21.05</v>
      </c>
      <c r="J100" s="40"/>
      <c r="K100" s="88">
        <f t="shared" si="8"/>
        <v>0</v>
      </c>
    </row>
    <row r="101" spans="1:11" ht="23.1" customHeight="1" x14ac:dyDescent="0.25">
      <c r="A101" s="28" t="s">
        <v>75</v>
      </c>
      <c r="B101" s="8"/>
      <c r="D101" s="10"/>
      <c r="E101" s="10"/>
      <c r="F101" s="40"/>
      <c r="G101" s="96"/>
      <c r="H101" s="40"/>
      <c r="I101" s="113">
        <v>24.5</v>
      </c>
      <c r="J101" s="40"/>
      <c r="K101" s="88">
        <f t="shared" si="8"/>
        <v>0</v>
      </c>
    </row>
    <row r="102" spans="1:11" ht="10.5" customHeight="1" x14ac:dyDescent="0.25">
      <c r="A102" s="24"/>
      <c r="B102" s="15"/>
      <c r="D102" s="15"/>
      <c r="E102" s="15"/>
      <c r="F102" s="15"/>
      <c r="G102" s="95"/>
      <c r="H102" s="15"/>
      <c r="I102" s="6"/>
      <c r="J102" s="15"/>
      <c r="K102" s="123"/>
    </row>
    <row r="103" spans="1:11" ht="23.1" customHeight="1" x14ac:dyDescent="0.25">
      <c r="A103" s="29" t="s">
        <v>3</v>
      </c>
      <c r="B103" s="12"/>
      <c r="D103" s="30"/>
      <c r="E103" s="30"/>
      <c r="F103" s="15"/>
      <c r="G103" s="95"/>
      <c r="H103" s="15"/>
      <c r="I103" s="11" t="s">
        <v>19</v>
      </c>
      <c r="J103" s="15"/>
      <c r="K103" s="123"/>
    </row>
    <row r="104" spans="1:11" ht="23.1" customHeight="1" x14ac:dyDescent="0.25">
      <c r="A104" s="28" t="s">
        <v>8</v>
      </c>
      <c r="B104" s="8"/>
      <c r="D104" s="10"/>
      <c r="E104" s="10"/>
      <c r="F104" s="40"/>
      <c r="G104" s="96"/>
      <c r="H104" s="40"/>
      <c r="I104" s="113">
        <v>18.3</v>
      </c>
      <c r="J104" s="40"/>
      <c r="K104" s="88">
        <f t="shared" ref="K104:K110" si="9">G104*I104</f>
        <v>0</v>
      </c>
    </row>
    <row r="105" spans="1:11" ht="23.1" customHeight="1" x14ac:dyDescent="0.25">
      <c r="A105" s="28" t="s">
        <v>72</v>
      </c>
      <c r="B105" s="8"/>
      <c r="D105" s="10"/>
      <c r="E105" s="10"/>
      <c r="F105" s="40"/>
      <c r="G105" s="96"/>
      <c r="H105" s="40"/>
      <c r="I105" s="113">
        <v>19.75</v>
      </c>
      <c r="J105" s="40"/>
      <c r="K105" s="88">
        <f t="shared" si="9"/>
        <v>0</v>
      </c>
    </row>
    <row r="106" spans="1:11" ht="23.1" customHeight="1" x14ac:dyDescent="0.25">
      <c r="A106" s="28" t="s">
        <v>73</v>
      </c>
      <c r="B106" s="8"/>
      <c r="D106" s="10"/>
      <c r="E106" s="10"/>
      <c r="F106" s="40"/>
      <c r="G106" s="96"/>
      <c r="H106" s="40"/>
      <c r="I106" s="113">
        <v>20.2</v>
      </c>
      <c r="J106" s="40"/>
      <c r="K106" s="88">
        <f t="shared" si="9"/>
        <v>0</v>
      </c>
    </row>
    <row r="107" spans="1:11" ht="23.1" customHeight="1" x14ac:dyDescent="0.25">
      <c r="A107" s="28" t="s">
        <v>63</v>
      </c>
      <c r="B107" s="8"/>
      <c r="D107" s="10"/>
      <c r="E107" s="10"/>
      <c r="F107" s="40"/>
      <c r="G107" s="96"/>
      <c r="H107" s="40"/>
      <c r="I107" s="113">
        <v>20.75</v>
      </c>
      <c r="J107" s="40"/>
      <c r="K107" s="88">
        <f t="shared" si="9"/>
        <v>0</v>
      </c>
    </row>
    <row r="108" spans="1:11" ht="23.1" customHeight="1" x14ac:dyDescent="0.25">
      <c r="A108" s="28" t="s">
        <v>74</v>
      </c>
      <c r="B108" s="8"/>
      <c r="D108" s="10"/>
      <c r="E108" s="10"/>
      <c r="F108" s="40"/>
      <c r="G108" s="96"/>
      <c r="H108" s="40"/>
      <c r="I108" s="113">
        <v>21.65</v>
      </c>
      <c r="J108" s="40"/>
      <c r="K108" s="88">
        <f t="shared" si="9"/>
        <v>0</v>
      </c>
    </row>
    <row r="109" spans="1:11" ht="23.1" customHeight="1" x14ac:dyDescent="0.25">
      <c r="A109" s="28" t="s">
        <v>71</v>
      </c>
      <c r="B109" s="8"/>
      <c r="D109" s="10"/>
      <c r="E109" s="10"/>
      <c r="F109" s="40"/>
      <c r="G109" s="96"/>
      <c r="H109" s="40"/>
      <c r="I109" s="113">
        <v>23.55</v>
      </c>
      <c r="J109" s="40"/>
      <c r="K109" s="88">
        <f t="shared" si="9"/>
        <v>0</v>
      </c>
    </row>
    <row r="110" spans="1:11" ht="23.1" customHeight="1" x14ac:dyDescent="0.25">
      <c r="A110" s="28" t="s">
        <v>75</v>
      </c>
      <c r="B110" s="8"/>
      <c r="D110" s="10"/>
      <c r="E110" s="10"/>
      <c r="F110" s="40"/>
      <c r="G110" s="96"/>
      <c r="H110" s="40"/>
      <c r="I110" s="113">
        <v>27</v>
      </c>
      <c r="J110" s="40"/>
      <c r="K110" s="88">
        <f t="shared" si="9"/>
        <v>0</v>
      </c>
    </row>
    <row r="111" spans="1:11" ht="10.5" customHeight="1" x14ac:dyDescent="0.25">
      <c r="A111" s="9"/>
      <c r="B111" s="8"/>
      <c r="C111" s="8"/>
      <c r="D111" s="8"/>
      <c r="E111" s="8"/>
      <c r="G111" s="95"/>
      <c r="K111" s="123"/>
    </row>
    <row r="112" spans="1:11" ht="23.1" customHeight="1" x14ac:dyDescent="0.25">
      <c r="A112" s="17" t="s">
        <v>103</v>
      </c>
      <c r="B112" s="8"/>
      <c r="C112" s="8"/>
      <c r="D112" s="8"/>
      <c r="E112" s="8"/>
      <c r="G112" s="95"/>
      <c r="K112" s="123"/>
    </row>
    <row r="113" spans="1:11" ht="23.1" customHeight="1" x14ac:dyDescent="0.25">
      <c r="A113" s="29" t="s">
        <v>3</v>
      </c>
      <c r="B113" s="85"/>
      <c r="D113" s="86"/>
      <c r="E113" s="86"/>
      <c r="G113" s="99"/>
      <c r="K113" s="123"/>
    </row>
    <row r="114" spans="1:11" ht="23.1" customHeight="1" x14ac:dyDescent="0.25">
      <c r="A114" s="28" t="s">
        <v>8</v>
      </c>
      <c r="B114" s="87"/>
      <c r="D114" s="10"/>
      <c r="E114" s="10"/>
      <c r="G114" s="100"/>
      <c r="I114" s="114">
        <v>6.8</v>
      </c>
      <c r="K114" s="88">
        <f t="shared" ref="K114:K120" si="10">G114*I114</f>
        <v>0</v>
      </c>
    </row>
    <row r="115" spans="1:11" ht="23.1" customHeight="1" x14ac:dyDescent="0.25">
      <c r="A115" s="28" t="s">
        <v>72</v>
      </c>
      <c r="B115" s="87"/>
      <c r="D115" s="10"/>
      <c r="E115" s="10"/>
      <c r="G115" s="100"/>
      <c r="I115" s="114">
        <v>7.95</v>
      </c>
      <c r="K115" s="88">
        <f t="shared" si="10"/>
        <v>0</v>
      </c>
    </row>
    <row r="116" spans="1:11" ht="23.1" customHeight="1" x14ac:dyDescent="0.25">
      <c r="A116" s="28" t="s">
        <v>73</v>
      </c>
      <c r="B116" s="87"/>
      <c r="D116" s="10"/>
      <c r="E116" s="10"/>
      <c r="G116" s="100"/>
      <c r="I116" s="114">
        <v>7.95</v>
      </c>
      <c r="K116" s="88">
        <f t="shared" si="10"/>
        <v>0</v>
      </c>
    </row>
    <row r="117" spans="1:11" ht="23.1" customHeight="1" x14ac:dyDescent="0.25">
      <c r="A117" s="28" t="s">
        <v>63</v>
      </c>
      <c r="B117" s="87"/>
      <c r="D117" s="10"/>
      <c r="E117" s="10"/>
      <c r="G117" s="100"/>
      <c r="I117" s="114">
        <v>8.9499999999999993</v>
      </c>
      <c r="K117" s="88">
        <f t="shared" si="10"/>
        <v>0</v>
      </c>
    </row>
    <row r="118" spans="1:11" ht="23.1" customHeight="1" x14ac:dyDescent="0.25">
      <c r="A118" s="28" t="s">
        <v>74</v>
      </c>
      <c r="B118" s="87"/>
      <c r="D118" s="10"/>
      <c r="E118" s="10"/>
      <c r="G118" s="100"/>
      <c r="I118" s="114">
        <v>8.9499999999999993</v>
      </c>
      <c r="K118" s="88">
        <f t="shared" si="10"/>
        <v>0</v>
      </c>
    </row>
    <row r="119" spans="1:11" ht="23.1" customHeight="1" x14ac:dyDescent="0.25">
      <c r="A119" s="28" t="s">
        <v>71</v>
      </c>
      <c r="B119" s="87"/>
      <c r="D119" s="10"/>
      <c r="E119" s="10"/>
      <c r="G119" s="100"/>
      <c r="I119" s="114">
        <v>10.25</v>
      </c>
      <c r="K119" s="88">
        <f t="shared" si="10"/>
        <v>0</v>
      </c>
    </row>
    <row r="120" spans="1:11" ht="23.1" customHeight="1" x14ac:dyDescent="0.25">
      <c r="A120" s="28" t="s">
        <v>75</v>
      </c>
      <c r="B120" s="87"/>
      <c r="D120" s="10"/>
      <c r="E120" s="10"/>
      <c r="G120" s="100"/>
      <c r="I120" s="114">
        <v>10.25</v>
      </c>
      <c r="K120" s="88">
        <f t="shared" si="10"/>
        <v>0</v>
      </c>
    </row>
    <row r="121" spans="1:11" ht="10.5" customHeight="1" x14ac:dyDescent="0.25">
      <c r="A121" s="89" t="s">
        <v>104</v>
      </c>
      <c r="C121" s="22" t="s">
        <v>115</v>
      </c>
      <c r="D121" s="15"/>
      <c r="E121" s="15"/>
      <c r="G121" s="99"/>
      <c r="K121" s="123"/>
    </row>
    <row r="122" spans="1:11" ht="10.5" customHeight="1" x14ac:dyDescent="0.25">
      <c r="A122" s="89" t="s">
        <v>105</v>
      </c>
      <c r="C122" s="22" t="s">
        <v>116</v>
      </c>
      <c r="D122" s="15"/>
      <c r="E122" s="15"/>
      <c r="G122" s="99"/>
      <c r="K122" s="123"/>
    </row>
    <row r="123" spans="1:11" ht="10.5" customHeight="1" x14ac:dyDescent="0.25">
      <c r="A123" s="9"/>
      <c r="B123" s="8"/>
      <c r="C123" s="8"/>
      <c r="D123" s="8"/>
      <c r="E123" s="8"/>
      <c r="G123" s="99"/>
      <c r="K123" s="123"/>
    </row>
    <row r="124" spans="1:11" ht="23.1" customHeight="1" x14ac:dyDescent="0.25">
      <c r="A124" s="17" t="s">
        <v>106</v>
      </c>
      <c r="B124" s="8"/>
      <c r="C124" s="8"/>
      <c r="D124" s="8"/>
      <c r="E124" s="8"/>
      <c r="G124" s="95"/>
      <c r="K124" s="123"/>
    </row>
    <row r="125" spans="1:11" ht="23.1" customHeight="1" x14ac:dyDescent="0.25">
      <c r="A125" s="29" t="s">
        <v>3</v>
      </c>
      <c r="B125" s="84"/>
      <c r="D125" s="84"/>
      <c r="E125" s="84"/>
      <c r="G125" s="99"/>
      <c r="I125" s="91" t="s">
        <v>107</v>
      </c>
      <c r="K125" s="123"/>
    </row>
    <row r="126" spans="1:11" ht="23.1" customHeight="1" x14ac:dyDescent="0.25">
      <c r="A126" s="28" t="s">
        <v>8</v>
      </c>
      <c r="B126" s="13"/>
      <c r="D126" s="10"/>
      <c r="E126" s="10"/>
      <c r="G126" s="100"/>
      <c r="I126" s="110">
        <v>2.2999999999999998</v>
      </c>
      <c r="K126" s="88">
        <f t="shared" ref="K126:K132" si="11">G126*I126</f>
        <v>0</v>
      </c>
    </row>
    <row r="127" spans="1:11" ht="23.1" customHeight="1" x14ac:dyDescent="0.25">
      <c r="A127" s="28" t="s">
        <v>108</v>
      </c>
      <c r="B127" s="13"/>
      <c r="D127" s="10"/>
      <c r="E127" s="10"/>
      <c r="G127" s="100"/>
      <c r="I127" s="110">
        <v>2.7</v>
      </c>
      <c r="K127" s="88">
        <f t="shared" si="11"/>
        <v>0</v>
      </c>
    </row>
    <row r="128" spans="1:11" ht="23.1" customHeight="1" x14ac:dyDescent="0.25">
      <c r="A128" s="28" t="s">
        <v>109</v>
      </c>
      <c r="B128" s="13"/>
      <c r="D128" s="10"/>
      <c r="E128" s="10"/>
      <c r="G128" s="100"/>
      <c r="I128" s="110">
        <v>3.1</v>
      </c>
      <c r="K128" s="88">
        <f t="shared" si="11"/>
        <v>0</v>
      </c>
    </row>
    <row r="129" spans="1:11" ht="23.1" customHeight="1" x14ac:dyDescent="0.25">
      <c r="A129" s="28" t="s">
        <v>69</v>
      </c>
      <c r="B129" s="13"/>
      <c r="D129" s="10"/>
      <c r="E129" s="10"/>
      <c r="G129" s="100"/>
      <c r="I129" s="110">
        <v>3.55</v>
      </c>
      <c r="K129" s="88">
        <f t="shared" si="11"/>
        <v>0</v>
      </c>
    </row>
    <row r="130" spans="1:11" ht="23.1" customHeight="1" x14ac:dyDescent="0.25">
      <c r="A130" s="28" t="s">
        <v>110</v>
      </c>
      <c r="B130" s="13"/>
      <c r="D130" s="10"/>
      <c r="E130" s="10"/>
      <c r="G130" s="100"/>
      <c r="I130" s="110">
        <v>3.9</v>
      </c>
      <c r="K130" s="88">
        <f t="shared" si="11"/>
        <v>0</v>
      </c>
    </row>
    <row r="131" spans="1:11" ht="23.1" customHeight="1" x14ac:dyDescent="0.25">
      <c r="A131" s="28" t="s">
        <v>111</v>
      </c>
      <c r="B131" s="13"/>
      <c r="D131" s="10"/>
      <c r="E131" s="10"/>
      <c r="G131" s="100"/>
      <c r="I131" s="110">
        <v>4.7</v>
      </c>
      <c r="K131" s="88">
        <f t="shared" si="11"/>
        <v>0</v>
      </c>
    </row>
    <row r="132" spans="1:11" ht="23.1" customHeight="1" x14ac:dyDescent="0.25">
      <c r="A132" s="28" t="s">
        <v>112</v>
      </c>
      <c r="B132" s="13"/>
      <c r="D132" s="10"/>
      <c r="E132" s="10"/>
      <c r="G132" s="100"/>
      <c r="I132" s="110">
        <v>5.65</v>
      </c>
      <c r="K132" s="88">
        <f t="shared" si="11"/>
        <v>0</v>
      </c>
    </row>
    <row r="133" spans="1:11" ht="10.5" customHeight="1" x14ac:dyDescent="0.25">
      <c r="A133" s="142"/>
      <c r="B133" s="142"/>
      <c r="D133" s="84"/>
      <c r="E133" s="84"/>
      <c r="G133" s="99"/>
      <c r="I133" s="90"/>
      <c r="K133" s="123"/>
    </row>
    <row r="134" spans="1:11" ht="23.1" customHeight="1" x14ac:dyDescent="0.25">
      <c r="A134" s="29" t="s">
        <v>3</v>
      </c>
      <c r="B134" s="84"/>
      <c r="D134" s="15"/>
      <c r="E134" s="15"/>
      <c r="G134" s="99"/>
      <c r="I134" s="91" t="s">
        <v>113</v>
      </c>
      <c r="K134" s="123"/>
    </row>
    <row r="135" spans="1:11" ht="23.1" customHeight="1" x14ac:dyDescent="0.25">
      <c r="A135" s="28" t="s">
        <v>8</v>
      </c>
      <c r="B135" s="13"/>
      <c r="D135" s="10"/>
      <c r="E135" s="10"/>
      <c r="G135" s="100"/>
      <c r="I135" s="110">
        <v>2.6</v>
      </c>
      <c r="K135" s="88">
        <f t="shared" ref="K135:K141" si="12">G135*I135</f>
        <v>0</v>
      </c>
    </row>
    <row r="136" spans="1:11" ht="23.1" customHeight="1" x14ac:dyDescent="0.25">
      <c r="A136" s="28" t="s">
        <v>108</v>
      </c>
      <c r="B136" s="13"/>
      <c r="D136" s="10"/>
      <c r="E136" s="10"/>
      <c r="G136" s="100"/>
      <c r="I136" s="110">
        <v>3</v>
      </c>
      <c r="K136" s="88">
        <f t="shared" si="12"/>
        <v>0</v>
      </c>
    </row>
    <row r="137" spans="1:11" ht="23.1" customHeight="1" x14ac:dyDescent="0.25">
      <c r="A137" s="28" t="s">
        <v>109</v>
      </c>
      <c r="B137" s="13"/>
      <c r="D137" s="10"/>
      <c r="E137" s="10"/>
      <c r="G137" s="100"/>
      <c r="I137" s="110">
        <v>3.4</v>
      </c>
      <c r="K137" s="88">
        <f t="shared" si="12"/>
        <v>0</v>
      </c>
    </row>
    <row r="138" spans="1:11" ht="23.1" customHeight="1" x14ac:dyDescent="0.25">
      <c r="A138" s="28" t="s">
        <v>69</v>
      </c>
      <c r="B138" s="13"/>
      <c r="D138" s="10"/>
      <c r="E138" s="10"/>
      <c r="G138" s="100"/>
      <c r="I138" s="110">
        <v>3.85</v>
      </c>
      <c r="K138" s="88">
        <f t="shared" si="12"/>
        <v>0</v>
      </c>
    </row>
    <row r="139" spans="1:11" ht="23.1" customHeight="1" x14ac:dyDescent="0.25">
      <c r="A139" s="28" t="s">
        <v>110</v>
      </c>
      <c r="B139" s="13"/>
      <c r="D139" s="10"/>
      <c r="E139" s="10"/>
      <c r="G139" s="100"/>
      <c r="I139" s="110">
        <v>4.2</v>
      </c>
      <c r="K139" s="88">
        <f t="shared" si="12"/>
        <v>0</v>
      </c>
    </row>
    <row r="140" spans="1:11" ht="23.1" customHeight="1" x14ac:dyDescent="0.25">
      <c r="A140" s="28" t="s">
        <v>111</v>
      </c>
      <c r="B140" s="13"/>
      <c r="D140" s="10"/>
      <c r="E140" s="10"/>
      <c r="G140" s="100"/>
      <c r="I140" s="110">
        <v>5</v>
      </c>
      <c r="K140" s="88">
        <f t="shared" si="12"/>
        <v>0</v>
      </c>
    </row>
    <row r="141" spans="1:11" ht="23.1" customHeight="1" x14ac:dyDescent="0.25">
      <c r="A141" s="28" t="s">
        <v>112</v>
      </c>
      <c r="B141" s="13"/>
      <c r="D141" s="10"/>
      <c r="E141" s="10"/>
      <c r="G141" s="100"/>
      <c r="I141" s="110">
        <v>5.95</v>
      </c>
      <c r="K141" s="88">
        <f t="shared" si="12"/>
        <v>0</v>
      </c>
    </row>
    <row r="142" spans="1:11" ht="10.5" customHeight="1" x14ac:dyDescent="0.25">
      <c r="A142" s="142"/>
      <c r="B142" s="142"/>
      <c r="D142" s="84"/>
      <c r="E142" s="84"/>
      <c r="G142" s="99"/>
      <c r="I142" s="90"/>
      <c r="K142" s="123"/>
    </row>
    <row r="143" spans="1:11" ht="23.1" customHeight="1" x14ac:dyDescent="0.25">
      <c r="A143" s="29" t="s">
        <v>3</v>
      </c>
      <c r="B143" s="84"/>
      <c r="D143" s="15"/>
      <c r="E143" s="15"/>
      <c r="G143" s="99"/>
      <c r="I143" s="91" t="s">
        <v>114</v>
      </c>
      <c r="K143" s="123"/>
    </row>
    <row r="144" spans="1:11" ht="23.1" customHeight="1" x14ac:dyDescent="0.25">
      <c r="A144" s="28" t="s">
        <v>8</v>
      </c>
      <c r="B144" s="13"/>
      <c r="D144" s="10"/>
      <c r="E144" s="10"/>
      <c r="G144" s="100"/>
      <c r="I144" s="110">
        <v>3.3</v>
      </c>
      <c r="K144" s="88">
        <f t="shared" ref="K144:K150" si="13">G144*I144</f>
        <v>0</v>
      </c>
    </row>
    <row r="145" spans="1:11" ht="23.1" customHeight="1" x14ac:dyDescent="0.25">
      <c r="A145" s="28" t="s">
        <v>108</v>
      </c>
      <c r="B145" s="13"/>
      <c r="D145" s="10"/>
      <c r="E145" s="10"/>
      <c r="G145" s="100"/>
      <c r="I145" s="110">
        <v>3.9</v>
      </c>
      <c r="K145" s="88">
        <f t="shared" si="13"/>
        <v>0</v>
      </c>
    </row>
    <row r="146" spans="1:11" ht="23.1" customHeight="1" x14ac:dyDescent="0.25">
      <c r="A146" s="28" t="s">
        <v>109</v>
      </c>
      <c r="B146" s="13"/>
      <c r="D146" s="10"/>
      <c r="E146" s="10"/>
      <c r="G146" s="100"/>
      <c r="I146" s="110">
        <v>4.3</v>
      </c>
      <c r="K146" s="88">
        <f t="shared" si="13"/>
        <v>0</v>
      </c>
    </row>
    <row r="147" spans="1:11" ht="23.1" customHeight="1" x14ac:dyDescent="0.25">
      <c r="A147" s="28" t="s">
        <v>69</v>
      </c>
      <c r="B147" s="13"/>
      <c r="D147" s="10"/>
      <c r="E147" s="10"/>
      <c r="G147" s="100"/>
      <c r="I147" s="110">
        <v>4.75</v>
      </c>
      <c r="K147" s="88">
        <f t="shared" si="13"/>
        <v>0</v>
      </c>
    </row>
    <row r="148" spans="1:11" ht="23.1" customHeight="1" x14ac:dyDescent="0.25">
      <c r="A148" s="28" t="s">
        <v>110</v>
      </c>
      <c r="B148" s="13"/>
      <c r="D148" s="10"/>
      <c r="E148" s="10"/>
      <c r="G148" s="100"/>
      <c r="I148" s="110">
        <v>5.0999999999999996</v>
      </c>
      <c r="K148" s="88">
        <f t="shared" si="13"/>
        <v>0</v>
      </c>
    </row>
    <row r="149" spans="1:11" ht="23.1" customHeight="1" x14ac:dyDescent="0.25">
      <c r="A149" s="28" t="s">
        <v>111</v>
      </c>
      <c r="B149" s="13"/>
      <c r="D149" s="10"/>
      <c r="E149" s="10"/>
      <c r="G149" s="100"/>
      <c r="I149" s="110">
        <v>5.9</v>
      </c>
      <c r="K149" s="88">
        <f t="shared" si="13"/>
        <v>0</v>
      </c>
    </row>
    <row r="150" spans="1:11" ht="23.1" customHeight="1" x14ac:dyDescent="0.25">
      <c r="A150" s="28" t="s">
        <v>112</v>
      </c>
      <c r="B150" s="13"/>
      <c r="D150" s="10"/>
      <c r="E150" s="10"/>
      <c r="G150" s="100"/>
      <c r="I150" s="110">
        <v>6.85</v>
      </c>
      <c r="K150" s="88">
        <f t="shared" si="13"/>
        <v>0</v>
      </c>
    </row>
    <row r="151" spans="1:11" ht="10.5" customHeight="1" x14ac:dyDescent="0.25">
      <c r="A151" s="59"/>
      <c r="B151" s="8"/>
      <c r="C151" s="8"/>
      <c r="D151" s="10"/>
      <c r="E151" s="10"/>
      <c r="G151" s="101"/>
      <c r="K151" s="123"/>
    </row>
    <row r="152" spans="1:11" ht="23.1" customHeight="1" x14ac:dyDescent="0.25">
      <c r="A152" s="75" t="s">
        <v>97</v>
      </c>
      <c r="C152" s="21"/>
      <c r="F152" s="19"/>
      <c r="G152" s="95"/>
      <c r="H152" s="19"/>
      <c r="I152" s="49"/>
      <c r="J152" s="19"/>
      <c r="K152" s="123"/>
    </row>
    <row r="153" spans="1:11" s="50" customFormat="1" ht="23.1" customHeight="1" x14ac:dyDescent="0.25">
      <c r="A153" s="61" t="s">
        <v>3</v>
      </c>
      <c r="B153" s="62" t="s">
        <v>4</v>
      </c>
      <c r="C153" s="62" t="s">
        <v>5</v>
      </c>
      <c r="D153" s="62" t="s">
        <v>6</v>
      </c>
      <c r="E153" s="63"/>
      <c r="G153" s="102"/>
      <c r="K153" s="123"/>
    </row>
    <row r="154" spans="1:11" ht="10.5" customHeight="1" x14ac:dyDescent="0.25">
      <c r="A154" s="134" t="s">
        <v>13</v>
      </c>
      <c r="B154" s="135"/>
      <c r="C154" s="135"/>
      <c r="D154" s="136"/>
      <c r="E154" s="43"/>
      <c r="G154" s="95"/>
      <c r="K154" s="123"/>
    </row>
    <row r="155" spans="1:11" ht="23.1" customHeight="1" x14ac:dyDescent="0.25">
      <c r="A155" s="2" t="s">
        <v>10</v>
      </c>
      <c r="B155" s="3">
        <v>3.5</v>
      </c>
      <c r="C155" s="3">
        <v>4.5</v>
      </c>
      <c r="D155" s="3">
        <v>5.5</v>
      </c>
      <c r="E155" s="44"/>
      <c r="G155" s="96"/>
      <c r="I155" s="92">
        <f>B155</f>
        <v>3.5</v>
      </c>
      <c r="K155" s="88">
        <f t="shared" ref="K155:K162" si="14">G155*I155</f>
        <v>0</v>
      </c>
    </row>
    <row r="156" spans="1:11" ht="23.1" customHeight="1" x14ac:dyDescent="0.25">
      <c r="A156" s="2" t="s">
        <v>51</v>
      </c>
      <c r="B156" s="3">
        <v>4.3</v>
      </c>
      <c r="C156" s="3">
        <v>5.2</v>
      </c>
      <c r="D156" s="3">
        <v>7.1</v>
      </c>
      <c r="E156" s="44"/>
      <c r="G156" s="96"/>
      <c r="I156" s="92">
        <f t="shared" ref="I156:I162" si="15">B156</f>
        <v>4.3</v>
      </c>
      <c r="K156" s="88">
        <f t="shared" si="14"/>
        <v>0</v>
      </c>
    </row>
    <row r="157" spans="1:11" ht="23.1" customHeight="1" x14ac:dyDescent="0.25">
      <c r="A157" s="2" t="s">
        <v>52</v>
      </c>
      <c r="B157" s="3">
        <v>7.3</v>
      </c>
      <c r="C157" s="3">
        <v>10.3</v>
      </c>
      <c r="D157" s="3">
        <v>12.2</v>
      </c>
      <c r="E157" s="44"/>
      <c r="G157" s="96"/>
      <c r="I157" s="92">
        <f t="shared" si="15"/>
        <v>7.3</v>
      </c>
      <c r="K157" s="88">
        <f t="shared" si="14"/>
        <v>0</v>
      </c>
    </row>
    <row r="158" spans="1:11" ht="23.1" customHeight="1" x14ac:dyDescent="0.25">
      <c r="A158" s="2" t="s">
        <v>53</v>
      </c>
      <c r="B158" s="3">
        <v>8.5</v>
      </c>
      <c r="C158" s="3">
        <v>11.5</v>
      </c>
      <c r="D158" s="3">
        <v>15</v>
      </c>
      <c r="E158" s="44"/>
      <c r="G158" s="96"/>
      <c r="I158" s="92">
        <f t="shared" si="15"/>
        <v>8.5</v>
      </c>
      <c r="K158" s="88">
        <f t="shared" si="14"/>
        <v>0</v>
      </c>
    </row>
    <row r="159" spans="1:11" ht="10.5" customHeight="1" x14ac:dyDescent="0.25">
      <c r="A159" s="134" t="s">
        <v>11</v>
      </c>
      <c r="B159" s="135"/>
      <c r="C159" s="135"/>
      <c r="D159" s="136"/>
      <c r="E159" s="43"/>
      <c r="G159" s="95"/>
      <c r="K159" s="123"/>
    </row>
    <row r="160" spans="1:11" ht="23.1" customHeight="1" x14ac:dyDescent="0.25">
      <c r="A160" s="2" t="s">
        <v>12</v>
      </c>
      <c r="B160" s="3">
        <v>9.5</v>
      </c>
      <c r="C160" s="3">
        <v>12.5</v>
      </c>
      <c r="D160" s="3">
        <v>17</v>
      </c>
      <c r="E160" s="44"/>
      <c r="G160" s="96"/>
      <c r="I160" s="92">
        <f t="shared" si="15"/>
        <v>9.5</v>
      </c>
      <c r="K160" s="88">
        <f t="shared" si="14"/>
        <v>0</v>
      </c>
    </row>
    <row r="161" spans="1:11" ht="23.1" customHeight="1" x14ac:dyDescent="0.25">
      <c r="A161" s="2" t="s">
        <v>54</v>
      </c>
      <c r="B161" s="3">
        <v>11</v>
      </c>
      <c r="C161" s="3">
        <v>17</v>
      </c>
      <c r="D161" s="3">
        <v>23</v>
      </c>
      <c r="E161" s="44"/>
      <c r="G161" s="96"/>
      <c r="I161" s="92">
        <f t="shared" si="15"/>
        <v>11</v>
      </c>
      <c r="K161" s="88">
        <f t="shared" si="14"/>
        <v>0</v>
      </c>
    </row>
    <row r="162" spans="1:11" ht="23.1" customHeight="1" x14ac:dyDescent="0.25">
      <c r="A162" s="2" t="s">
        <v>55</v>
      </c>
      <c r="B162" s="3">
        <v>18</v>
      </c>
      <c r="C162" s="3">
        <v>28.5</v>
      </c>
      <c r="D162" s="3">
        <v>34</v>
      </c>
      <c r="E162" s="44"/>
      <c r="G162" s="96"/>
      <c r="I162" s="92">
        <f t="shared" si="15"/>
        <v>18</v>
      </c>
      <c r="K162" s="88">
        <f t="shared" si="14"/>
        <v>0</v>
      </c>
    </row>
    <row r="163" spans="1:11" ht="10.5" customHeight="1" x14ac:dyDescent="0.25">
      <c r="C163" s="21"/>
      <c r="G163" s="95"/>
      <c r="K163" s="123"/>
    </row>
    <row r="164" spans="1:11" s="20" customFormat="1" ht="10.5" customHeight="1" x14ac:dyDescent="0.25">
      <c r="A164" s="20" t="s">
        <v>46</v>
      </c>
      <c r="B164" s="20" t="s">
        <v>44</v>
      </c>
      <c r="C164" s="25"/>
      <c r="G164" s="98"/>
      <c r="I164" s="51"/>
      <c r="K164" s="123"/>
    </row>
    <row r="165" spans="1:11" s="20" customFormat="1" ht="10.5" customHeight="1" x14ac:dyDescent="0.25">
      <c r="A165" s="20" t="s">
        <v>45</v>
      </c>
      <c r="B165" s="20" t="s">
        <v>47</v>
      </c>
      <c r="C165" s="25"/>
      <c r="G165" s="98"/>
      <c r="I165" s="51"/>
      <c r="K165" s="123"/>
    </row>
    <row r="166" spans="1:11" s="20" customFormat="1" ht="10.5" customHeight="1" x14ac:dyDescent="0.25">
      <c r="A166" s="20" t="s">
        <v>48</v>
      </c>
      <c r="B166" s="20" t="s">
        <v>49</v>
      </c>
      <c r="C166" s="25"/>
      <c r="G166" s="98"/>
      <c r="I166" s="51"/>
      <c r="K166" s="123"/>
    </row>
    <row r="167" spans="1:11" ht="10.5" customHeight="1" x14ac:dyDescent="0.25">
      <c r="C167" s="21"/>
      <c r="G167" s="95"/>
      <c r="K167" s="123"/>
    </row>
    <row r="168" spans="1:11" ht="23.1" customHeight="1" x14ac:dyDescent="0.25">
      <c r="A168" s="75" t="s">
        <v>98</v>
      </c>
      <c r="C168" s="21"/>
      <c r="F168" s="19"/>
      <c r="G168" s="95"/>
      <c r="H168" s="19"/>
      <c r="I168" s="49"/>
      <c r="J168" s="19"/>
      <c r="K168" s="123"/>
    </row>
    <row r="169" spans="1:11" s="52" customFormat="1" ht="23.1" customHeight="1" x14ac:dyDescent="0.25">
      <c r="A169" s="64" t="s">
        <v>3</v>
      </c>
      <c r="B169" s="62" t="s">
        <v>4</v>
      </c>
      <c r="C169" s="62" t="s">
        <v>5</v>
      </c>
      <c r="D169" s="62" t="s">
        <v>6</v>
      </c>
      <c r="E169" s="63"/>
      <c r="G169" s="103"/>
      <c r="K169" s="123"/>
    </row>
    <row r="170" spans="1:11" s="24" customFormat="1" ht="10.5" customHeight="1" x14ac:dyDescent="0.25">
      <c r="A170" s="137" t="s">
        <v>7</v>
      </c>
      <c r="B170" s="138"/>
      <c r="C170" s="138"/>
      <c r="D170" s="139"/>
      <c r="E170" s="42"/>
      <c r="G170" s="104"/>
      <c r="I170" s="53"/>
      <c r="K170" s="123"/>
    </row>
    <row r="171" spans="1:11" ht="23.1" customHeight="1" x14ac:dyDescent="0.25">
      <c r="A171" s="4" t="s">
        <v>8</v>
      </c>
      <c r="B171" s="3">
        <v>1</v>
      </c>
      <c r="C171" s="3">
        <v>2.2000000000000002</v>
      </c>
      <c r="D171" s="3">
        <v>2.9</v>
      </c>
      <c r="E171" s="44"/>
      <c r="G171" s="96"/>
      <c r="I171" s="92">
        <f>B171</f>
        <v>1</v>
      </c>
      <c r="K171" s="88">
        <f t="shared" ref="K171:K180" si="16">G171*I171</f>
        <v>0</v>
      </c>
    </row>
    <row r="172" spans="1:11" s="24" customFormat="1" ht="10.5" customHeight="1" x14ac:dyDescent="0.25">
      <c r="A172" s="137" t="s">
        <v>9</v>
      </c>
      <c r="B172" s="138"/>
      <c r="C172" s="138"/>
      <c r="D172" s="139"/>
      <c r="E172" s="42"/>
      <c r="G172" s="104"/>
      <c r="I172" s="53"/>
      <c r="K172" s="123"/>
    </row>
    <row r="173" spans="1:11" ht="23.1" customHeight="1" x14ac:dyDescent="0.25">
      <c r="A173" s="5" t="s">
        <v>10</v>
      </c>
      <c r="B173" s="3">
        <v>2.7</v>
      </c>
      <c r="C173" s="3">
        <v>3.7</v>
      </c>
      <c r="D173" s="3">
        <v>4.5999999999999996</v>
      </c>
      <c r="E173" s="44"/>
      <c r="G173" s="96"/>
      <c r="I173" s="92">
        <f t="shared" ref="I173:I180" si="17">B173</f>
        <v>2.7</v>
      </c>
      <c r="K173" s="88">
        <f t="shared" si="16"/>
        <v>0</v>
      </c>
    </row>
    <row r="174" spans="1:11" ht="23.1" customHeight="1" x14ac:dyDescent="0.25">
      <c r="A174" s="5" t="s">
        <v>56</v>
      </c>
      <c r="B174" s="3">
        <v>3.7</v>
      </c>
      <c r="C174" s="3">
        <v>4.5999999999999996</v>
      </c>
      <c r="D174" s="3">
        <v>6.5</v>
      </c>
      <c r="E174" s="44"/>
      <c r="G174" s="96"/>
      <c r="I174" s="92">
        <f t="shared" si="17"/>
        <v>3.7</v>
      </c>
      <c r="K174" s="88">
        <f t="shared" si="16"/>
        <v>0</v>
      </c>
    </row>
    <row r="175" spans="1:11" ht="23.1" customHeight="1" x14ac:dyDescent="0.25">
      <c r="A175" s="5" t="s">
        <v>57</v>
      </c>
      <c r="B175" s="3">
        <v>5.2</v>
      </c>
      <c r="C175" s="3">
        <v>8.1</v>
      </c>
      <c r="D175" s="3">
        <v>10.1</v>
      </c>
      <c r="E175" s="44"/>
      <c r="G175" s="96"/>
      <c r="I175" s="92">
        <f t="shared" si="17"/>
        <v>5.2</v>
      </c>
      <c r="K175" s="88">
        <f t="shared" si="16"/>
        <v>0</v>
      </c>
    </row>
    <row r="176" spans="1:11" ht="23.1" customHeight="1" x14ac:dyDescent="0.25">
      <c r="A176" s="5" t="s">
        <v>58</v>
      </c>
      <c r="B176" s="3">
        <v>6</v>
      </c>
      <c r="C176" s="3">
        <v>8.5</v>
      </c>
      <c r="D176" s="3">
        <v>12</v>
      </c>
      <c r="E176" s="44"/>
      <c r="G176" s="96"/>
      <c r="I176" s="92">
        <f t="shared" si="17"/>
        <v>6</v>
      </c>
      <c r="K176" s="88">
        <f t="shared" si="16"/>
        <v>0</v>
      </c>
    </row>
    <row r="177" spans="1:13" s="24" customFormat="1" ht="10.5" customHeight="1" x14ac:dyDescent="0.25">
      <c r="A177" s="137" t="s">
        <v>11</v>
      </c>
      <c r="B177" s="138"/>
      <c r="C177" s="138"/>
      <c r="D177" s="139"/>
      <c r="E177" s="42"/>
      <c r="G177" s="104"/>
      <c r="I177" s="53"/>
      <c r="K177" s="124"/>
    </row>
    <row r="178" spans="1:13" ht="23.1" customHeight="1" x14ac:dyDescent="0.25">
      <c r="A178" s="5" t="s">
        <v>12</v>
      </c>
      <c r="B178" s="3">
        <v>6.5</v>
      </c>
      <c r="C178" s="3">
        <v>9.5</v>
      </c>
      <c r="D178" s="3">
        <v>14</v>
      </c>
      <c r="E178" s="44"/>
      <c r="G178" s="96"/>
      <c r="I178" s="92">
        <f t="shared" si="17"/>
        <v>6.5</v>
      </c>
      <c r="K178" s="88">
        <f t="shared" si="16"/>
        <v>0</v>
      </c>
    </row>
    <row r="179" spans="1:13" ht="23.1" customHeight="1" x14ac:dyDescent="0.25">
      <c r="A179" s="5" t="s">
        <v>59</v>
      </c>
      <c r="B179" s="3">
        <v>8</v>
      </c>
      <c r="C179" s="3">
        <v>13</v>
      </c>
      <c r="D179" s="3">
        <v>18</v>
      </c>
      <c r="E179" s="44"/>
      <c r="G179" s="96"/>
      <c r="I179" s="92">
        <f t="shared" si="17"/>
        <v>8</v>
      </c>
      <c r="K179" s="88">
        <f t="shared" si="16"/>
        <v>0</v>
      </c>
    </row>
    <row r="180" spans="1:13" ht="23.1" customHeight="1" x14ac:dyDescent="0.25">
      <c r="A180" s="5" t="s">
        <v>60</v>
      </c>
      <c r="B180" s="3">
        <v>13</v>
      </c>
      <c r="C180" s="3">
        <v>22.5</v>
      </c>
      <c r="D180" s="3">
        <v>27</v>
      </c>
      <c r="E180" s="44"/>
      <c r="G180" s="96"/>
      <c r="I180" s="92">
        <f t="shared" si="17"/>
        <v>13</v>
      </c>
      <c r="K180" s="88">
        <f t="shared" si="16"/>
        <v>0</v>
      </c>
    </row>
    <row r="181" spans="1:13" ht="10.5" customHeight="1" x14ac:dyDescent="0.25">
      <c r="C181" s="21"/>
      <c r="G181" s="95"/>
      <c r="K181" s="123"/>
    </row>
    <row r="182" spans="1:13" s="20" customFormat="1" ht="12.95" customHeight="1" x14ac:dyDescent="0.25">
      <c r="A182" s="20" t="s">
        <v>46</v>
      </c>
      <c r="B182" s="20" t="s">
        <v>44</v>
      </c>
      <c r="C182" s="25"/>
      <c r="G182" s="98"/>
      <c r="I182" s="51"/>
      <c r="K182" s="123"/>
    </row>
    <row r="183" spans="1:13" s="20" customFormat="1" ht="12.95" customHeight="1" x14ac:dyDescent="0.25">
      <c r="A183" s="20" t="s">
        <v>45</v>
      </c>
      <c r="B183" s="20" t="s">
        <v>47</v>
      </c>
      <c r="C183" s="25"/>
      <c r="G183" s="98"/>
      <c r="I183" s="51"/>
      <c r="K183" s="123"/>
    </row>
    <row r="184" spans="1:13" s="20" customFormat="1" ht="12.95" customHeight="1" x14ac:dyDescent="0.25">
      <c r="A184" s="20" t="s">
        <v>48</v>
      </c>
      <c r="B184" s="20" t="s">
        <v>49</v>
      </c>
      <c r="C184" s="25"/>
      <c r="G184" s="98"/>
      <c r="I184" s="51"/>
      <c r="K184" s="123"/>
    </row>
    <row r="185" spans="1:13" ht="23.1" customHeight="1" x14ac:dyDescent="0.25">
      <c r="A185" s="24" t="s">
        <v>50</v>
      </c>
      <c r="C185" s="21"/>
      <c r="D185" s="22">
        <v>1</v>
      </c>
      <c r="E185" s="22"/>
      <c r="G185" s="95"/>
      <c r="K185" s="123"/>
    </row>
    <row r="186" spans="1:13" ht="10.5" customHeight="1" x14ac:dyDescent="0.25">
      <c r="A186" s="24"/>
      <c r="C186" s="21"/>
      <c r="D186" s="22"/>
      <c r="E186" s="22"/>
      <c r="G186" s="95"/>
      <c r="K186" s="123"/>
    </row>
    <row r="187" spans="1:13" ht="23.1" customHeight="1" x14ac:dyDescent="0.25">
      <c r="A187" s="79" t="s">
        <v>117</v>
      </c>
      <c r="C187" s="21"/>
      <c r="G187" s="95"/>
      <c r="I187" s="6"/>
      <c r="K187" s="123"/>
    </row>
    <row r="188" spans="1:13" ht="23.1" customHeight="1" x14ac:dyDescent="0.25">
      <c r="A188" s="72"/>
      <c r="B188" s="115" t="s">
        <v>4</v>
      </c>
      <c r="C188" s="115" t="s">
        <v>5</v>
      </c>
      <c r="D188" s="115" t="s">
        <v>6</v>
      </c>
      <c r="E188" s="67"/>
      <c r="F188" s="67"/>
      <c r="G188" s="105"/>
      <c r="H188" s="67"/>
      <c r="I188" s="67"/>
      <c r="J188" s="67"/>
      <c r="K188" s="123"/>
      <c r="L188" s="67"/>
      <c r="M188" s="67"/>
    </row>
    <row r="189" spans="1:13" s="31" customFormat="1" ht="23.1" customHeight="1" x14ac:dyDescent="0.25">
      <c r="A189" s="73" t="s">
        <v>3</v>
      </c>
      <c r="B189" s="115" t="s">
        <v>80</v>
      </c>
      <c r="C189" s="115" t="s">
        <v>80</v>
      </c>
      <c r="D189" s="115" t="s">
        <v>80</v>
      </c>
      <c r="E189" s="67"/>
      <c r="F189" s="67"/>
      <c r="G189" s="105"/>
      <c r="H189" s="67"/>
      <c r="I189" s="67"/>
      <c r="J189" s="67"/>
      <c r="K189" s="123"/>
      <c r="L189" s="67"/>
      <c r="M189" s="67"/>
    </row>
    <row r="190" spans="1:13" s="24" customFormat="1" ht="23.1" customHeight="1" x14ac:dyDescent="0.25">
      <c r="A190" s="71" t="s">
        <v>81</v>
      </c>
      <c r="B190" s="116">
        <v>6.6</v>
      </c>
      <c r="C190" s="116">
        <v>7.8</v>
      </c>
      <c r="D190" s="116">
        <v>8.4</v>
      </c>
      <c r="E190" s="68"/>
      <c r="F190" s="6"/>
      <c r="G190" s="96"/>
      <c r="H190" s="6"/>
      <c r="I190" s="110">
        <f>B190</f>
        <v>6.6</v>
      </c>
      <c r="J190" s="6"/>
      <c r="K190" s="88">
        <f t="shared" ref="K190:K196" si="18">G190*I190</f>
        <v>0</v>
      </c>
      <c r="L190" s="68"/>
      <c r="M190" s="68"/>
    </row>
    <row r="191" spans="1:13" ht="23.1" customHeight="1" x14ac:dyDescent="0.25">
      <c r="A191" s="71" t="s">
        <v>82</v>
      </c>
      <c r="B191" s="116">
        <v>8.8000000000000007</v>
      </c>
      <c r="C191" s="116">
        <v>10.050000000000001</v>
      </c>
      <c r="D191" s="116">
        <v>11.05</v>
      </c>
      <c r="E191" s="68"/>
      <c r="F191" s="24"/>
      <c r="G191" s="96"/>
      <c r="H191" s="24"/>
      <c r="I191" s="110">
        <f t="shared" ref="I191:I196" si="19">B191</f>
        <v>8.8000000000000007</v>
      </c>
      <c r="J191" s="24"/>
      <c r="K191" s="88">
        <f t="shared" si="18"/>
        <v>0</v>
      </c>
      <c r="L191" s="68"/>
      <c r="M191" s="68"/>
    </row>
    <row r="192" spans="1:13" s="24" customFormat="1" ht="23.1" customHeight="1" x14ac:dyDescent="0.25">
      <c r="A192" s="71" t="s">
        <v>83</v>
      </c>
      <c r="B192" s="116">
        <v>9.8000000000000007</v>
      </c>
      <c r="C192" s="116">
        <v>11.15</v>
      </c>
      <c r="D192" s="116">
        <v>12.55</v>
      </c>
      <c r="E192" s="68"/>
      <c r="F192" s="6"/>
      <c r="G192" s="96"/>
      <c r="H192" s="6"/>
      <c r="I192" s="110">
        <f t="shared" si="19"/>
        <v>9.8000000000000007</v>
      </c>
      <c r="J192" s="6"/>
      <c r="K192" s="88">
        <f t="shared" si="18"/>
        <v>0</v>
      </c>
      <c r="L192" s="68"/>
      <c r="M192" s="68"/>
    </row>
    <row r="193" spans="1:13" ht="23.1" customHeight="1" x14ac:dyDescent="0.25">
      <c r="A193" s="71" t="s">
        <v>84</v>
      </c>
      <c r="B193" s="116">
        <v>11.8</v>
      </c>
      <c r="C193" s="116">
        <v>15.3</v>
      </c>
      <c r="D193" s="116">
        <v>16.649999999999999</v>
      </c>
      <c r="E193" s="68"/>
      <c r="G193" s="96"/>
      <c r="I193" s="110">
        <f t="shared" si="19"/>
        <v>11.8</v>
      </c>
      <c r="K193" s="88">
        <f t="shared" si="18"/>
        <v>0</v>
      </c>
      <c r="L193" s="68"/>
      <c r="M193" s="68"/>
    </row>
    <row r="194" spans="1:13" ht="23.1" customHeight="1" x14ac:dyDescent="0.25">
      <c r="A194" s="71" t="s">
        <v>85</v>
      </c>
      <c r="B194" s="116">
        <v>13.2</v>
      </c>
      <c r="C194" s="116">
        <v>17.3</v>
      </c>
      <c r="D194" s="116">
        <v>22.15</v>
      </c>
      <c r="E194" s="68"/>
      <c r="G194" s="96"/>
      <c r="I194" s="110">
        <f t="shared" si="19"/>
        <v>13.2</v>
      </c>
      <c r="K194" s="88">
        <f t="shared" si="18"/>
        <v>0</v>
      </c>
      <c r="L194" s="68"/>
      <c r="M194" s="68"/>
    </row>
    <row r="195" spans="1:13" ht="23.1" customHeight="1" x14ac:dyDescent="0.25">
      <c r="A195" s="71" t="s">
        <v>86</v>
      </c>
      <c r="B195" s="116">
        <v>17.95</v>
      </c>
      <c r="C195" s="116">
        <v>24.95</v>
      </c>
      <c r="D195" s="117">
        <v>33.25</v>
      </c>
      <c r="E195" s="68"/>
      <c r="G195" s="96"/>
      <c r="I195" s="110">
        <f t="shared" si="19"/>
        <v>17.95</v>
      </c>
      <c r="K195" s="88">
        <f t="shared" si="18"/>
        <v>0</v>
      </c>
      <c r="L195" s="68"/>
      <c r="M195" s="68"/>
    </row>
    <row r="196" spans="1:13" ht="23.1" customHeight="1" x14ac:dyDescent="0.25">
      <c r="A196" s="71" t="s">
        <v>87</v>
      </c>
      <c r="B196" s="116">
        <v>26.35</v>
      </c>
      <c r="C196" s="118">
        <v>37.35</v>
      </c>
      <c r="D196" s="116">
        <v>47.15</v>
      </c>
      <c r="E196" s="68"/>
      <c r="G196" s="96"/>
      <c r="I196" s="110">
        <f t="shared" si="19"/>
        <v>26.35</v>
      </c>
      <c r="K196" s="88">
        <f t="shared" si="18"/>
        <v>0</v>
      </c>
      <c r="L196" s="68"/>
      <c r="M196" s="68"/>
    </row>
    <row r="197" spans="1:13" ht="23.1" customHeight="1" x14ac:dyDescent="0.25">
      <c r="A197" s="119"/>
      <c r="B197" s="120"/>
      <c r="C197" s="120"/>
      <c r="D197" s="120"/>
      <c r="E197" s="68"/>
      <c r="G197" s="101"/>
      <c r="I197" s="13"/>
      <c r="K197" s="87"/>
      <c r="L197" s="68"/>
      <c r="M197" s="68"/>
    </row>
    <row r="198" spans="1:13" x14ac:dyDescent="0.25">
      <c r="A198" s="74" t="s">
        <v>88</v>
      </c>
      <c r="B198" s="44"/>
      <c r="C198" s="44"/>
      <c r="D198" s="44"/>
      <c r="F198" s="15"/>
      <c r="G198" s="101"/>
      <c r="H198" s="15"/>
      <c r="I198" s="54"/>
      <c r="J198" s="15"/>
      <c r="K198" s="123"/>
      <c r="L198" s="15"/>
    </row>
    <row r="199" spans="1:13" x14ac:dyDescent="0.25">
      <c r="A199" s="74" t="s">
        <v>90</v>
      </c>
      <c r="B199" s="15"/>
      <c r="C199" s="13"/>
      <c r="D199" s="15"/>
      <c r="F199" s="15"/>
      <c r="G199" s="101"/>
      <c r="H199" s="15"/>
      <c r="I199" s="54"/>
      <c r="J199" s="15"/>
      <c r="K199" s="123"/>
      <c r="L199" s="15"/>
    </row>
    <row r="200" spans="1:13" s="20" customFormat="1" x14ac:dyDescent="0.25">
      <c r="A200" s="74" t="s">
        <v>89</v>
      </c>
      <c r="B200" s="65"/>
      <c r="C200" s="66"/>
      <c r="D200" s="65"/>
      <c r="F200" s="65"/>
      <c r="G200" s="106"/>
      <c r="H200" s="65"/>
      <c r="I200" s="65"/>
      <c r="J200" s="65"/>
      <c r="K200" s="123"/>
      <c r="L200" s="65"/>
    </row>
    <row r="201" spans="1:13" s="20" customFormat="1" ht="12.95" customHeight="1" x14ac:dyDescent="0.25">
      <c r="A201" s="78" t="s">
        <v>92</v>
      </c>
      <c r="B201" s="65"/>
      <c r="C201" s="66"/>
      <c r="D201" s="65"/>
      <c r="G201" s="98"/>
      <c r="K201" s="123"/>
    </row>
    <row r="202" spans="1:13" ht="12.75" customHeight="1" x14ac:dyDescent="0.25">
      <c r="A202" s="77" t="s">
        <v>93</v>
      </c>
      <c r="C202" s="21"/>
      <c r="G202" s="95"/>
      <c r="I202" s="6"/>
      <c r="K202" s="123"/>
    </row>
    <row r="203" spans="1:13" ht="10.5" customHeight="1" x14ac:dyDescent="0.25">
      <c r="A203" s="59"/>
      <c r="B203" s="8"/>
      <c r="C203" s="8"/>
      <c r="D203" s="10"/>
      <c r="E203" s="10"/>
      <c r="G203" s="101"/>
      <c r="K203" s="123"/>
    </row>
    <row r="204" spans="1:13" ht="23.1" customHeight="1" x14ac:dyDescent="0.25">
      <c r="A204" s="79" t="s">
        <v>118</v>
      </c>
      <c r="C204" s="21"/>
      <c r="G204" s="95"/>
      <c r="I204" s="6"/>
      <c r="K204" s="123"/>
    </row>
    <row r="205" spans="1:13" ht="23.1" customHeight="1" x14ac:dyDescent="0.25">
      <c r="A205" s="72"/>
      <c r="B205" s="69" t="s">
        <v>4</v>
      </c>
      <c r="C205" s="69" t="s">
        <v>5</v>
      </c>
      <c r="D205" s="69" t="s">
        <v>6</v>
      </c>
      <c r="E205" s="67"/>
      <c r="F205" s="67"/>
      <c r="G205" s="105"/>
      <c r="H205" s="67"/>
      <c r="I205" s="67"/>
      <c r="J205" s="67"/>
      <c r="K205" s="123"/>
      <c r="L205" s="67"/>
      <c r="M205" s="67"/>
    </row>
    <row r="206" spans="1:13" s="31" customFormat="1" ht="23.1" customHeight="1" x14ac:dyDescent="0.25">
      <c r="A206" s="73" t="s">
        <v>3</v>
      </c>
      <c r="B206" s="69" t="s">
        <v>80</v>
      </c>
      <c r="C206" s="69" t="s">
        <v>80</v>
      </c>
      <c r="D206" s="69" t="s">
        <v>80</v>
      </c>
      <c r="E206" s="67"/>
      <c r="F206" s="67"/>
      <c r="G206" s="105"/>
      <c r="H206" s="67"/>
      <c r="I206" s="67"/>
      <c r="J206" s="67"/>
      <c r="K206" s="123"/>
      <c r="L206" s="67"/>
      <c r="M206" s="67"/>
    </row>
    <row r="207" spans="1:13" s="24" customFormat="1" ht="23.1" customHeight="1" x14ac:dyDescent="0.25">
      <c r="A207" s="71" t="s">
        <v>81</v>
      </c>
      <c r="B207" s="70">
        <v>7.6</v>
      </c>
      <c r="C207" s="70">
        <v>8.8000000000000007</v>
      </c>
      <c r="D207" s="70">
        <v>9.4</v>
      </c>
      <c r="E207" s="67"/>
      <c r="F207" s="6"/>
      <c r="G207" s="96"/>
      <c r="H207" s="6"/>
      <c r="I207" s="110">
        <f>B207</f>
        <v>7.6</v>
      </c>
      <c r="J207" s="6"/>
      <c r="K207" s="88">
        <f t="shared" ref="K207:K213" si="20">G207*I207</f>
        <v>0</v>
      </c>
      <c r="L207" s="68"/>
      <c r="M207" s="68"/>
    </row>
    <row r="208" spans="1:13" ht="23.1" customHeight="1" x14ac:dyDescent="0.25">
      <c r="A208" s="71" t="s">
        <v>82</v>
      </c>
      <c r="B208" s="70">
        <v>9.8000000000000007</v>
      </c>
      <c r="C208" s="70">
        <v>11.05</v>
      </c>
      <c r="D208" s="70">
        <v>12.05</v>
      </c>
      <c r="E208" s="67"/>
      <c r="F208" s="24"/>
      <c r="G208" s="96"/>
      <c r="H208" s="24"/>
      <c r="I208" s="110">
        <f t="shared" ref="I208:I213" si="21">B208</f>
        <v>9.8000000000000007</v>
      </c>
      <c r="J208" s="24"/>
      <c r="K208" s="88">
        <f t="shared" si="20"/>
        <v>0</v>
      </c>
      <c r="L208" s="68"/>
      <c r="M208" s="68"/>
    </row>
    <row r="209" spans="1:13" s="24" customFormat="1" ht="23.1" customHeight="1" x14ac:dyDescent="0.25">
      <c r="A209" s="71" t="s">
        <v>83</v>
      </c>
      <c r="B209" s="70">
        <v>10.8</v>
      </c>
      <c r="C209" s="70">
        <v>12.15</v>
      </c>
      <c r="D209" s="70">
        <v>13.55</v>
      </c>
      <c r="E209" s="67"/>
      <c r="F209" s="6"/>
      <c r="G209" s="96"/>
      <c r="H209" s="6"/>
      <c r="I209" s="110">
        <f t="shared" si="21"/>
        <v>10.8</v>
      </c>
      <c r="J209" s="6"/>
      <c r="K209" s="88">
        <f t="shared" si="20"/>
        <v>0</v>
      </c>
      <c r="L209" s="68"/>
      <c r="M209" s="68"/>
    </row>
    <row r="210" spans="1:13" ht="23.1" customHeight="1" x14ac:dyDescent="0.25">
      <c r="A210" s="71" t="s">
        <v>84</v>
      </c>
      <c r="B210" s="70">
        <v>12.8</v>
      </c>
      <c r="C210" s="70">
        <v>16.3</v>
      </c>
      <c r="D210" s="70">
        <v>17.649999999999999</v>
      </c>
      <c r="E210" s="67"/>
      <c r="G210" s="96"/>
      <c r="I210" s="110">
        <f t="shared" si="21"/>
        <v>12.8</v>
      </c>
      <c r="K210" s="88">
        <f t="shared" si="20"/>
        <v>0</v>
      </c>
      <c r="L210" s="68"/>
      <c r="M210" s="68"/>
    </row>
    <row r="211" spans="1:13" ht="23.1" customHeight="1" x14ac:dyDescent="0.25">
      <c r="A211" s="71" t="s">
        <v>85</v>
      </c>
      <c r="B211" s="70">
        <v>14.2</v>
      </c>
      <c r="C211" s="70">
        <v>18.3</v>
      </c>
      <c r="D211" s="70">
        <v>23.15</v>
      </c>
      <c r="E211" s="67"/>
      <c r="G211" s="96"/>
      <c r="I211" s="110">
        <f t="shared" si="21"/>
        <v>14.2</v>
      </c>
      <c r="K211" s="88">
        <f t="shared" si="20"/>
        <v>0</v>
      </c>
      <c r="L211" s="68"/>
      <c r="M211" s="68"/>
    </row>
    <row r="212" spans="1:13" ht="23.1" customHeight="1" x14ac:dyDescent="0.25">
      <c r="A212" s="71" t="s">
        <v>86</v>
      </c>
      <c r="B212" s="70">
        <v>18.95</v>
      </c>
      <c r="C212" s="70">
        <v>25.95</v>
      </c>
      <c r="D212" s="70">
        <v>34.25</v>
      </c>
      <c r="E212" s="67"/>
      <c r="G212" s="96"/>
      <c r="I212" s="110">
        <f t="shared" si="21"/>
        <v>18.95</v>
      </c>
      <c r="K212" s="88">
        <f t="shared" si="20"/>
        <v>0</v>
      </c>
      <c r="L212" s="68"/>
      <c r="M212" s="68"/>
    </row>
    <row r="213" spans="1:13" ht="23.1" customHeight="1" x14ac:dyDescent="0.25">
      <c r="A213" s="71" t="s">
        <v>87</v>
      </c>
      <c r="B213" s="70">
        <v>27.35</v>
      </c>
      <c r="C213" s="70">
        <v>38.35</v>
      </c>
      <c r="D213" s="70">
        <v>48.15</v>
      </c>
      <c r="E213" s="67"/>
      <c r="G213" s="96"/>
      <c r="I213" s="110">
        <f t="shared" si="21"/>
        <v>27.35</v>
      </c>
      <c r="K213" s="88">
        <f t="shared" si="20"/>
        <v>0</v>
      </c>
      <c r="L213" s="68"/>
      <c r="M213" s="68"/>
    </row>
    <row r="214" spans="1:13" ht="23.1" customHeight="1" x14ac:dyDescent="0.25">
      <c r="A214" s="119"/>
      <c r="B214" s="121"/>
      <c r="C214" s="121"/>
      <c r="D214" s="121"/>
      <c r="E214" s="68"/>
      <c r="G214" s="101"/>
      <c r="I214" s="13"/>
      <c r="K214" s="87"/>
      <c r="L214" s="68"/>
      <c r="M214" s="68"/>
    </row>
    <row r="215" spans="1:13" x14ac:dyDescent="0.25">
      <c r="A215" s="74" t="s">
        <v>88</v>
      </c>
      <c r="B215" s="44"/>
      <c r="C215" s="44"/>
      <c r="D215" s="44"/>
      <c r="F215" s="15"/>
      <c r="G215" s="101"/>
      <c r="H215" s="15"/>
      <c r="I215" s="54"/>
      <c r="J215" s="15"/>
      <c r="K215" s="123"/>
      <c r="L215" s="15"/>
    </row>
    <row r="216" spans="1:13" x14ac:dyDescent="0.25">
      <c r="A216" s="74" t="s">
        <v>90</v>
      </c>
      <c r="B216" s="15"/>
      <c r="C216" s="13"/>
      <c r="D216" s="15"/>
      <c r="F216" s="15"/>
      <c r="G216" s="101"/>
      <c r="H216" s="15"/>
      <c r="I216" s="54"/>
      <c r="J216" s="15"/>
      <c r="K216" s="123"/>
      <c r="L216" s="15"/>
    </row>
    <row r="217" spans="1:13" s="20" customFormat="1" x14ac:dyDescent="0.25">
      <c r="A217" s="74" t="s">
        <v>89</v>
      </c>
      <c r="B217" s="65"/>
      <c r="C217" s="66"/>
      <c r="D217" s="65"/>
      <c r="F217" s="65"/>
      <c r="G217" s="106"/>
      <c r="H217" s="65"/>
      <c r="I217" s="65"/>
      <c r="J217" s="65"/>
      <c r="K217" s="123"/>
      <c r="L217" s="65"/>
    </row>
    <row r="218" spans="1:13" s="20" customFormat="1" ht="12.95" customHeight="1" x14ac:dyDescent="0.25">
      <c r="A218" s="24" t="s">
        <v>50</v>
      </c>
      <c r="B218" s="65"/>
      <c r="C218" s="66">
        <v>1</v>
      </c>
      <c r="D218" s="65"/>
      <c r="G218" s="98"/>
      <c r="K218" s="123"/>
    </row>
    <row r="219" spans="1:13" s="20" customFormat="1" ht="12.95" customHeight="1" x14ac:dyDescent="0.25">
      <c r="A219" s="78" t="s">
        <v>92</v>
      </c>
      <c r="B219" s="65"/>
      <c r="C219" s="66"/>
      <c r="D219" s="65"/>
      <c r="G219" s="98"/>
      <c r="K219" s="123"/>
    </row>
    <row r="220" spans="1:13" ht="12.75" customHeight="1" x14ac:dyDescent="0.25">
      <c r="A220" s="77" t="s">
        <v>93</v>
      </c>
      <c r="C220" s="21"/>
      <c r="G220" s="95"/>
      <c r="I220" s="6"/>
      <c r="K220" s="123"/>
    </row>
    <row r="221" spans="1:13" ht="12.75" customHeight="1" x14ac:dyDescent="0.25">
      <c r="A221" s="77"/>
      <c r="C221" s="21"/>
      <c r="G221" s="95"/>
      <c r="I221" s="6"/>
      <c r="K221" s="123"/>
    </row>
    <row r="222" spans="1:13" s="15" customFormat="1" ht="17.25" x14ac:dyDescent="0.25">
      <c r="A222" s="140" t="s">
        <v>76</v>
      </c>
      <c r="B222" s="140"/>
      <c r="C222" s="36"/>
      <c r="D222" s="33"/>
      <c r="E222" s="33"/>
      <c r="G222" s="107"/>
      <c r="I222" s="54"/>
      <c r="K222" s="123"/>
    </row>
    <row r="223" spans="1:13" ht="24.75" customHeight="1" x14ac:dyDescent="0.25">
      <c r="A223" s="141" t="s">
        <v>20</v>
      </c>
      <c r="B223" s="141"/>
      <c r="C223" s="39" t="s">
        <v>21</v>
      </c>
      <c r="D223" s="32"/>
      <c r="E223" s="32"/>
      <c r="G223" s="95"/>
      <c r="K223" s="123"/>
    </row>
    <row r="224" spans="1:13" ht="29.25" customHeight="1" x14ac:dyDescent="0.25">
      <c r="A224" s="131" t="s">
        <v>22</v>
      </c>
      <c r="B224" s="131"/>
      <c r="C224" s="16">
        <v>4.0500000000000001E-2</v>
      </c>
      <c r="D224" s="34"/>
      <c r="E224" s="34"/>
      <c r="G224" s="108">
        <v>3955</v>
      </c>
      <c r="K224" s="125">
        <f>(C224*G224)</f>
        <v>160.17750000000001</v>
      </c>
    </row>
    <row r="225" spans="1:11" ht="31.5" customHeight="1" x14ac:dyDescent="0.25">
      <c r="A225" s="131" t="s">
        <v>23</v>
      </c>
      <c r="B225" s="131"/>
      <c r="C225" s="16">
        <v>5.3999999999999999E-2</v>
      </c>
      <c r="D225" s="34"/>
      <c r="E225" s="34"/>
      <c r="G225" s="108"/>
      <c r="K225" s="125">
        <f t="shared" ref="K225:K226" si="22">(C225*G225)</f>
        <v>0</v>
      </c>
    </row>
    <row r="226" spans="1:11" ht="41.25" customHeight="1" x14ac:dyDescent="0.25">
      <c r="A226" s="131" t="s">
        <v>24</v>
      </c>
      <c r="B226" s="131"/>
      <c r="C226" s="16">
        <v>5.3999999999999999E-2</v>
      </c>
      <c r="D226" s="34"/>
      <c r="E226" s="34"/>
      <c r="G226" s="96"/>
      <c r="K226" s="125">
        <f t="shared" si="22"/>
        <v>0</v>
      </c>
    </row>
    <row r="227" spans="1:11" ht="14.25" customHeight="1" x14ac:dyDescent="0.25">
      <c r="A227" s="38"/>
      <c r="B227" s="32"/>
      <c r="C227" s="37"/>
      <c r="D227" s="35"/>
      <c r="E227" s="35"/>
      <c r="G227" s="95"/>
      <c r="K227" s="123"/>
    </row>
    <row r="228" spans="1:11" ht="31.5" customHeight="1" x14ac:dyDescent="0.25">
      <c r="A228" s="132" t="s">
        <v>25</v>
      </c>
      <c r="B228" s="132"/>
      <c r="C228" s="39" t="s">
        <v>21</v>
      </c>
      <c r="D228" s="32"/>
      <c r="E228" s="32"/>
      <c r="G228" s="95"/>
      <c r="K228" s="123"/>
    </row>
    <row r="229" spans="1:11" ht="105.75" customHeight="1" x14ac:dyDescent="0.25">
      <c r="A229" s="133" t="s">
        <v>26</v>
      </c>
      <c r="B229" s="133"/>
      <c r="C229" s="16">
        <v>0.495</v>
      </c>
      <c r="D229" s="34"/>
      <c r="E229" s="34"/>
      <c r="G229" s="96"/>
      <c r="K229" s="125">
        <f t="shared" ref="K229:K237" si="23">(C229*G229)</f>
        <v>0</v>
      </c>
    </row>
    <row r="230" spans="1:11" ht="111.75" customHeight="1" x14ac:dyDescent="0.25">
      <c r="A230" s="133" t="s">
        <v>27</v>
      </c>
      <c r="B230" s="133"/>
      <c r="C230" s="16">
        <v>0.94410000000000005</v>
      </c>
      <c r="D230" s="34"/>
      <c r="E230" s="34"/>
      <c r="G230" s="96"/>
      <c r="K230" s="125">
        <f t="shared" si="23"/>
        <v>0</v>
      </c>
    </row>
    <row r="231" spans="1:11" ht="42.75" customHeight="1" x14ac:dyDescent="0.25">
      <c r="A231" s="131" t="s">
        <v>28</v>
      </c>
      <c r="B231" s="131"/>
      <c r="C231" s="16">
        <v>0.22500000000000001</v>
      </c>
      <c r="D231" s="34"/>
      <c r="E231" s="34"/>
      <c r="G231" s="100"/>
      <c r="K231" s="125">
        <f t="shared" si="23"/>
        <v>0</v>
      </c>
    </row>
    <row r="232" spans="1:11" ht="32.25" customHeight="1" x14ac:dyDescent="0.25">
      <c r="A232" s="131" t="s">
        <v>29</v>
      </c>
      <c r="B232" s="131"/>
      <c r="C232" s="16">
        <v>0.108</v>
      </c>
      <c r="D232" s="34"/>
      <c r="E232" s="34"/>
      <c r="G232" s="100"/>
      <c r="K232" s="125">
        <f t="shared" si="23"/>
        <v>0</v>
      </c>
    </row>
    <row r="233" spans="1:11" ht="33.75" customHeight="1" x14ac:dyDescent="0.25">
      <c r="A233" s="131" t="s">
        <v>30</v>
      </c>
      <c r="B233" s="131"/>
      <c r="C233" s="16">
        <v>0.36</v>
      </c>
      <c r="D233" s="34"/>
      <c r="E233" s="34"/>
      <c r="G233" s="100"/>
      <c r="K233" s="125">
        <f t="shared" si="23"/>
        <v>0</v>
      </c>
    </row>
    <row r="234" spans="1:11" ht="23.25" customHeight="1" x14ac:dyDescent="0.25">
      <c r="A234" s="131" t="s">
        <v>31</v>
      </c>
      <c r="B234" s="131"/>
      <c r="C234" s="16">
        <v>0.52510000000000001</v>
      </c>
      <c r="D234" s="34"/>
      <c r="E234" s="34"/>
      <c r="G234" s="100"/>
      <c r="K234" s="125">
        <f t="shared" si="23"/>
        <v>0</v>
      </c>
    </row>
    <row r="235" spans="1:11" x14ac:dyDescent="0.25">
      <c r="B235" s="15"/>
      <c r="C235" s="15"/>
      <c r="D235" s="15"/>
      <c r="E235" s="15"/>
      <c r="G235" s="99"/>
      <c r="K235" s="123"/>
    </row>
    <row r="236" spans="1:11" x14ac:dyDescent="0.25">
      <c r="A236" s="80" t="s">
        <v>101</v>
      </c>
      <c r="B236" s="80"/>
      <c r="C236" s="80"/>
      <c r="D236" s="80"/>
      <c r="G236" s="109">
        <v>0</v>
      </c>
      <c r="I236" s="83"/>
      <c r="K236" s="125">
        <f t="shared" si="23"/>
        <v>0</v>
      </c>
    </row>
    <row r="237" spans="1:11" x14ac:dyDescent="0.25">
      <c r="A237" s="80" t="s">
        <v>102</v>
      </c>
      <c r="B237" s="80"/>
      <c r="C237" s="80"/>
      <c r="D237" s="80"/>
      <c r="G237" s="109">
        <v>0</v>
      </c>
      <c r="I237" s="83"/>
      <c r="K237" s="125">
        <f t="shared" si="23"/>
        <v>0</v>
      </c>
    </row>
    <row r="239" spans="1:11" x14ac:dyDescent="0.25">
      <c r="K239" s="114">
        <f>SUM(K5:K237)</f>
        <v>11995.877500000001</v>
      </c>
    </row>
    <row r="240" spans="1:11" x14ac:dyDescent="0.25">
      <c r="K240" s="123"/>
    </row>
    <row r="241" spans="11:11" x14ac:dyDescent="0.25">
      <c r="K241" s="123"/>
    </row>
    <row r="242" spans="11:11" x14ac:dyDescent="0.25">
      <c r="K242" s="123"/>
    </row>
    <row r="243" spans="11:11" x14ac:dyDescent="0.25">
      <c r="K243" s="123"/>
    </row>
    <row r="244" spans="11:11" x14ac:dyDescent="0.25">
      <c r="K244" s="123"/>
    </row>
    <row r="245" spans="11:11" x14ac:dyDescent="0.25">
      <c r="K245" s="123"/>
    </row>
    <row r="246" spans="11:11" x14ac:dyDescent="0.25">
      <c r="K246" s="123"/>
    </row>
    <row r="247" spans="11:11" x14ac:dyDescent="0.25">
      <c r="K247" s="123"/>
    </row>
    <row r="248" spans="11:11" x14ac:dyDescent="0.25">
      <c r="K248" s="123"/>
    </row>
    <row r="249" spans="11:11" x14ac:dyDescent="0.25">
      <c r="K249" s="123"/>
    </row>
    <row r="250" spans="11:11" x14ac:dyDescent="0.25">
      <c r="K250" s="123"/>
    </row>
    <row r="251" spans="11:11" x14ac:dyDescent="0.25">
      <c r="K251" s="123"/>
    </row>
    <row r="252" spans="11:11" x14ac:dyDescent="0.25">
      <c r="K252" s="123"/>
    </row>
    <row r="253" spans="11:11" x14ac:dyDescent="0.25">
      <c r="K253" s="123"/>
    </row>
    <row r="254" spans="11:11" x14ac:dyDescent="0.25">
      <c r="K254" s="123"/>
    </row>
    <row r="255" spans="11:11" x14ac:dyDescent="0.25">
      <c r="K255" s="123"/>
    </row>
  </sheetData>
  <mergeCells count="20">
    <mergeCell ref="A223:B223"/>
    <mergeCell ref="A224:B224"/>
    <mergeCell ref="A133:B133"/>
    <mergeCell ref="A142:B142"/>
    <mergeCell ref="I1:I2"/>
    <mergeCell ref="A233:B233"/>
    <mergeCell ref="A234:B234"/>
    <mergeCell ref="A226:B226"/>
    <mergeCell ref="A228:B228"/>
    <mergeCell ref="A229:B229"/>
    <mergeCell ref="A230:B230"/>
    <mergeCell ref="A231:B231"/>
    <mergeCell ref="A232:B232"/>
    <mergeCell ref="A225:B225"/>
    <mergeCell ref="A154:D154"/>
    <mergeCell ref="A159:D159"/>
    <mergeCell ref="A170:D170"/>
    <mergeCell ref="A172:D172"/>
    <mergeCell ref="A177:D177"/>
    <mergeCell ref="A222:B222"/>
  </mergeCells>
  <pageMargins left="0.31496062992125984" right="0.31496062992125984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tariffe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2016-07-22T11:42:58Z</cp:lastPrinted>
  <dcterms:created xsi:type="dcterms:W3CDTF">2015-08-27T14:32:05Z</dcterms:created>
  <dcterms:modified xsi:type="dcterms:W3CDTF">2018-03-04T09:18:46Z</dcterms:modified>
</cp:coreProperties>
</file>