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Z:\Documenti\PERSONALE\Piano Fabbisogni\"/>
    </mc:Choice>
  </mc:AlternateContent>
  <xr:revisionPtr revIDLastSave="0" documentId="13_ncr:1_{4898B133-C12A-4514-9225-122F4319C70E}" xr6:coauthVersionLast="45" xr6:coauthVersionMax="45" xr10:uidLastSave="{00000000-0000-0000-0000-000000000000}"/>
  <bookViews>
    <workbookView xWindow="-120" yWindow="-120" windowWidth="29040" windowHeight="15840" tabRatio="428" xr2:uid="{00000000-000D-0000-FFFF-FFFF00000000}"/>
  </bookViews>
  <sheets>
    <sheet name="dotaz al 26_11_2019" sheetId="8" r:id="rId1"/>
    <sheet name="Foglio3" sheetId="7" r:id="rId2"/>
    <sheet name="per calcoli" sheetId="6" r:id="rId3"/>
    <sheet name="dotazione organica effettiva" sheetId="3" r:id="rId4"/>
    <sheet name="Foglio1" sheetId="4" r:id="rId5"/>
  </sheets>
  <definedNames>
    <definedName name="_xlnm.Print_Area" localSheetId="0">'dotaz al 26_11_2019'!$B$1:$F$112</definedName>
    <definedName name="_xlnm.Print_Area" localSheetId="3">'dotazione organica effettiva'!$A$1:$F$96</definedName>
    <definedName name="_xlnm.Print_Area" localSheetId="2">'per calcoli'!$A$1:$F$55</definedName>
    <definedName name="_xlnm.Print_Titles" localSheetId="0">'dotaz al 26_11_2019'!$5:$5</definedName>
    <definedName name="_xlnm.Print_Titles" localSheetId="3">'dotazione organica effettiva'!$5:$5</definedName>
    <definedName name="_xlnm.Print_Titles" localSheetId="2">'per calcoli'!$1:$1</definedName>
  </definedNames>
  <calcPr calcId="18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8" i="8" l="1"/>
  <c r="B112" i="8"/>
  <c r="B95" i="8"/>
  <c r="B72" i="8"/>
  <c r="B60" i="8"/>
  <c r="B52" i="8"/>
  <c r="B37" i="8"/>
  <c r="B28" i="8"/>
  <c r="B14" i="8"/>
  <c r="B110" i="8" l="1"/>
  <c r="B111" i="8" s="1"/>
  <c r="B115" i="8"/>
  <c r="A58" i="6"/>
  <c r="H94" i="3"/>
  <c r="A99" i="3" l="1"/>
  <c r="A83" i="3" l="1"/>
  <c r="A62" i="3"/>
  <c r="A45" i="3"/>
  <c r="A13" i="3"/>
  <c r="A25" i="3" l="1"/>
  <c r="A32" i="3"/>
  <c r="A51" i="3"/>
  <c r="A94" i="3"/>
  <c r="A96" i="3" l="1"/>
  <c r="A102" i="3" s="1"/>
  <c r="A97" i="3"/>
  <c r="A98" i="3" s="1"/>
</calcChain>
</file>

<file path=xl/sharedStrings.xml><?xml version="1.0" encoding="utf-8"?>
<sst xmlns="http://schemas.openxmlformats.org/spreadsheetml/2006/main" count="864" uniqueCount="261">
  <si>
    <t>Istruttore Direttivo</t>
  </si>
  <si>
    <t>B.3</t>
  </si>
  <si>
    <t>D.1</t>
  </si>
  <si>
    <t>D.3</t>
  </si>
  <si>
    <t>COMUNE DI CORRIDONIA</t>
  </si>
  <si>
    <t>Profilo professionale</t>
  </si>
  <si>
    <t>Categoria</t>
  </si>
  <si>
    <t>Dipendente</t>
  </si>
  <si>
    <t xml:space="preserve">Note </t>
  </si>
  <si>
    <t>SEGRETARIO  COMUNALE</t>
  </si>
  <si>
    <t>U.O.</t>
  </si>
  <si>
    <t>Istruttore contabile</t>
  </si>
  <si>
    <t>Moriconi Michela</t>
  </si>
  <si>
    <t>Istruttore amministrativo</t>
  </si>
  <si>
    <t>Spanò Michele</t>
  </si>
  <si>
    <t xml:space="preserve">Rapari Samuela                    </t>
  </si>
  <si>
    <t>Collaboratore Amministrativo</t>
  </si>
  <si>
    <t>De Ascentis Luciana</t>
  </si>
  <si>
    <t>Mei Manila</t>
  </si>
  <si>
    <t>Messo comunale</t>
  </si>
  <si>
    <t xml:space="preserve">Marinozzi Stefano                </t>
  </si>
  <si>
    <t>Addetto al centralino</t>
  </si>
  <si>
    <t xml:space="preserve">Batocchi Carmela                </t>
  </si>
  <si>
    <t>tempo parziale h. 21 settim. - 58,33%</t>
  </si>
  <si>
    <t xml:space="preserve"> </t>
  </si>
  <si>
    <t xml:space="preserve">Istruttore direttivo </t>
  </si>
  <si>
    <t xml:space="preserve">Macchiati Roberto                   </t>
  </si>
  <si>
    <t>SETTORE III - FINANZA - BILANCIO - PATRIMONIO</t>
  </si>
  <si>
    <t>FUNZIONARIO AMMINISTRATIVO</t>
  </si>
  <si>
    <t>BILANCIO - CONTABILITA' - ECONOMATO - PROGRAMMAZIONE - SOCIETA' PARTECIPATE</t>
  </si>
  <si>
    <t xml:space="preserve">Montecchiari Federico      </t>
  </si>
  <si>
    <t>VALORIZZAZIONE E GESTIONE DEL PATRIMONIO - CONSORZI STRADALI</t>
  </si>
  <si>
    <t xml:space="preserve">Paolorossi Roberto          </t>
  </si>
  <si>
    <t>SETTORE IV - POLIZIA MUNICIPALE E PROTEZIONE CIVILE</t>
  </si>
  <si>
    <t>Istruttore direttivo di Vigilanza</t>
  </si>
  <si>
    <t>Avi Alberto</t>
  </si>
  <si>
    <t>Moro Stefano</t>
  </si>
  <si>
    <t>Istruttore di vigilanza</t>
  </si>
  <si>
    <t xml:space="preserve">Morresi Carla                      </t>
  </si>
  <si>
    <t xml:space="preserve">Proto Gaetano                   </t>
  </si>
  <si>
    <t>Sardella Stefania</t>
  </si>
  <si>
    <t>PROTEZIONE CIVILE - VIGILANZA E SICUREZZA</t>
  </si>
  <si>
    <t>Trisciani Alessia</t>
  </si>
  <si>
    <t>Vecchi Vincenzo</t>
  </si>
  <si>
    <t xml:space="preserve">SETTORE V - LAVORI PUBBLICI </t>
  </si>
  <si>
    <t>FUNZIONARIO TECNICO</t>
  </si>
  <si>
    <t>ING. MARCO BORSATTI - CAPO SETTORE</t>
  </si>
  <si>
    <t>LAVORI PUBBLICI E IMPIANTI</t>
  </si>
  <si>
    <t xml:space="preserve">Tartabini Benedetto       </t>
  </si>
  <si>
    <t>Serrangeli Raffaela</t>
  </si>
  <si>
    <t>ISTRUTTORE DIRETTIVO</t>
  </si>
  <si>
    <t>ARCH. MARIA LUISA DEMINICIS - CAPO SETTORE</t>
  </si>
  <si>
    <t>PROGRAMMAZIONE TERRITORIALE - EDILIZIA PRIVATA - TUTELA PAESAGGISTICA ED AMBIENTALE</t>
  </si>
  <si>
    <t xml:space="preserve">Mazzieri Alberto              </t>
  </si>
  <si>
    <t>Istruttore tecnico</t>
  </si>
  <si>
    <t xml:space="preserve">Corvatta Alberto            </t>
  </si>
  <si>
    <t>Pranzetti Mauro</t>
  </si>
  <si>
    <t>Collaboratore Prof.le Amministrativo</t>
  </si>
  <si>
    <t xml:space="preserve">Romanella Graziano     </t>
  </si>
  <si>
    <t>SPORTELLO UNICO ATTIVITA' PRODUTTIVE - S.U.A.P.</t>
  </si>
  <si>
    <t>Cassetta Gabriele</t>
  </si>
  <si>
    <t>Menicucci Mauro</t>
  </si>
  <si>
    <t>SETTORE VII- ISTRUZIONE E SERVIZI SOCIALI</t>
  </si>
  <si>
    <t>SIG.RA GIULIANA SILEONI - CAPO SETTORE</t>
  </si>
  <si>
    <t>SERVIZI SOCIO ASSISTENZIALI - ISTRUZIONE E SCUOLE</t>
  </si>
  <si>
    <t>Assistente sociale</t>
  </si>
  <si>
    <t>Bertini Letizia</t>
  </si>
  <si>
    <t>C.1</t>
  </si>
  <si>
    <t>Trippetta Sabrina</t>
  </si>
  <si>
    <t>Riccetti Laura</t>
  </si>
  <si>
    <t xml:space="preserve">Giancamilli Arianna           </t>
  </si>
  <si>
    <t>ASILO NIDO</t>
  </si>
  <si>
    <t xml:space="preserve">Cicconi Moira                   </t>
  </si>
  <si>
    <t>Cotilli Raffaella</t>
  </si>
  <si>
    <t xml:space="preserve">Gentili Federica   </t>
  </si>
  <si>
    <t>CASA DI RIPOSO</t>
  </si>
  <si>
    <t>Operatore socio sanitario</t>
  </si>
  <si>
    <t>Ricotta Paola</t>
  </si>
  <si>
    <t>Operatore socio assistenziale</t>
  </si>
  <si>
    <t>Bubbolini Marzia</t>
  </si>
  <si>
    <t xml:space="preserve">Di Benedetto Alessandra      </t>
  </si>
  <si>
    <t>Maccari Lorella</t>
  </si>
  <si>
    <t>Panichelli Vittoria</t>
  </si>
  <si>
    <t>Sperandio Elisabetta</t>
  </si>
  <si>
    <t>Trottarelli Luciana</t>
  </si>
  <si>
    <t>Manovale generico</t>
  </si>
  <si>
    <t>Acciarresi Samuele</t>
  </si>
  <si>
    <t>SETTORE VIII - MANUTENZIONE E RICOSTRUZIONE</t>
  </si>
  <si>
    <t>Collaboratore prof.le tecnico</t>
  </si>
  <si>
    <t>Loreti Maria</t>
  </si>
  <si>
    <t xml:space="preserve">Operaio specializzato </t>
  </si>
  <si>
    <t>Cipriani Alfredo</t>
  </si>
  <si>
    <t>Palozzi Mario</t>
  </si>
  <si>
    <t xml:space="preserve">Pennesi Domenico                 </t>
  </si>
  <si>
    <t>Pierantoni Pierpaolo</t>
  </si>
  <si>
    <t xml:space="preserve">Rocchi Andrea                  </t>
  </si>
  <si>
    <t>Romagnoli Giuseppe</t>
  </si>
  <si>
    <t>SEGRETARIO GENERALE : DOTT.SSA STEFANIA BOLLI</t>
  </si>
  <si>
    <r>
      <t xml:space="preserve">SETTORE I - </t>
    </r>
    <r>
      <rPr>
        <b/>
        <i/>
        <sz val="18"/>
        <rFont val="Arial"/>
        <family val="2"/>
      </rPr>
      <t xml:space="preserve">AFFARI ISTITUZIONALI </t>
    </r>
  </si>
  <si>
    <t>DOTT. SSA STEFANIA BOLLI</t>
  </si>
  <si>
    <t xml:space="preserve">CONTENZIOSO - GARE  - CONTRATTI - EDILIZIA RESIDENZIALE PUBBLICA </t>
  </si>
  <si>
    <r>
      <t xml:space="preserve">SETTORE II - </t>
    </r>
    <r>
      <rPr>
        <b/>
        <i/>
        <sz val="18"/>
        <rFont val="Arial"/>
        <family val="2"/>
      </rPr>
      <t xml:space="preserve">AFFARI GENERALI </t>
    </r>
  </si>
  <si>
    <t xml:space="preserve">DOTT.SSA ANNALISA FRANCESCHETTI </t>
  </si>
  <si>
    <t xml:space="preserve">PERSONALE ED ORGANIZZAZIONE </t>
  </si>
  <si>
    <t>POLIZIA MUNICIPALE - SEGNALETICA - TRAFFICO E MOBILITA' - ECOLOGIA - VIGILANZA NETTEZZA URBANA - INQUINAMENTO DA POLVERI SOTTILI</t>
  </si>
  <si>
    <t xml:space="preserve">funzionario tecnico </t>
  </si>
  <si>
    <t>Educatore Asilo Nido</t>
  </si>
  <si>
    <t>SEGRETERIA - CULTURA - PROMOZIONE TURISTICA</t>
  </si>
  <si>
    <t>SERVIZI DEMOGRAFICI - CIMITERIALI - PROTOCOLLO - ARCHIVIO - NOTIFICHE - CED - URP - SPORT</t>
  </si>
  <si>
    <t>C1</t>
  </si>
  <si>
    <t>C5</t>
  </si>
  <si>
    <t>C3</t>
  </si>
  <si>
    <t>B.1-3</t>
  </si>
  <si>
    <t>B.1-6</t>
  </si>
  <si>
    <t>D.1-2</t>
  </si>
  <si>
    <t>D.1-3</t>
  </si>
  <si>
    <t>C4</t>
  </si>
  <si>
    <t>DOTT. ADALBERTO MARANI - CAPO SETTORE</t>
  </si>
  <si>
    <t>D.3-6</t>
  </si>
  <si>
    <t>D.1-4</t>
  </si>
  <si>
    <t>D.1-6</t>
  </si>
  <si>
    <t>B.3-7</t>
  </si>
  <si>
    <t>B.3-4</t>
  </si>
  <si>
    <t>Gigli alessandro</t>
  </si>
  <si>
    <t>B.3-5</t>
  </si>
  <si>
    <t>B.1-5</t>
  </si>
  <si>
    <t>B.1-2</t>
  </si>
  <si>
    <t>ING. LUCIA CIPOLLARI - CAPO SETTORE ex art. 110 TUEL</t>
  </si>
  <si>
    <t>Operaio manutentore</t>
  </si>
  <si>
    <t>SETTORE VI - ASSETTO E SVILUPPO DEL TERRITORIO</t>
  </si>
  <si>
    <t>D.1-5</t>
  </si>
  <si>
    <t>Operatore</t>
  </si>
  <si>
    <t>A.5</t>
  </si>
  <si>
    <t>Database dipendenti a tempo indeterminato</t>
  </si>
  <si>
    <t>al 21/01/2019</t>
  </si>
  <si>
    <t>Comune di Corridonia</t>
  </si>
  <si>
    <t>cat.economica</t>
  </si>
  <si>
    <t>1° progressione orizzontale</t>
  </si>
  <si>
    <t>2° progressione orizzontale</t>
  </si>
  <si>
    <t>3° progressione orizzontale</t>
  </si>
  <si>
    <t>da cat. a cat.</t>
  </si>
  <si>
    <t>a far data dal</t>
  </si>
  <si>
    <t>progessione verticale</t>
  </si>
  <si>
    <t>Matricola n.</t>
  </si>
  <si>
    <t>profilo professionale attuale</t>
  </si>
  <si>
    <t>settore di appartenenza</t>
  </si>
  <si>
    <t>unità operativa</t>
  </si>
  <si>
    <t>orario</t>
  </si>
  <si>
    <t>cat.giuridica</t>
  </si>
  <si>
    <t>l. 104</t>
  </si>
  <si>
    <t>altro</t>
  </si>
  <si>
    <t>PROTO GAETANO</t>
  </si>
  <si>
    <t>ROMANELLA GRAZIANO</t>
  </si>
  <si>
    <t>MORRESI CARLA</t>
  </si>
  <si>
    <t>MORO STEFANO</t>
  </si>
  <si>
    <t>CASSETTA GABRIELE</t>
  </si>
  <si>
    <t>MARINOZZI STEFANO</t>
  </si>
  <si>
    <t>DE ASCENTIS LUCIANA</t>
  </si>
  <si>
    <t>PANICHELLI GABRIELLA</t>
  </si>
  <si>
    <t>TARTABINI BENEDETTO</t>
  </si>
  <si>
    <t>SEGHETTI MAURIZIO</t>
  </si>
  <si>
    <t>SGOLASTRA ALBERTO</t>
  </si>
  <si>
    <t>ROCCHI ANDREA</t>
  </si>
  <si>
    <t>PETRELLI EMILIO</t>
  </si>
  <si>
    <t>LORETI MARIA</t>
  </si>
  <si>
    <t>MAZZIERI ALBERTO</t>
  </si>
  <si>
    <t>PENNESI DOMENICO</t>
  </si>
  <si>
    <t>PIERANTONI PIERPAOLO</t>
  </si>
  <si>
    <t>SALVATELLI FRANCO</t>
  </si>
  <si>
    <t>ACCIARRESI SAMUELE</t>
  </si>
  <si>
    <t>VERDINI ENRICO</t>
  </si>
  <si>
    <t>TROTTARELLI LUCIANA</t>
  </si>
  <si>
    <t>CALVIGIONI RENZO</t>
  </si>
  <si>
    <t>DISTEFANO ROSANNA</t>
  </si>
  <si>
    <t>SPERANDIO ELISABETTA</t>
  </si>
  <si>
    <t>DI BENEDETTO ALESSANDRA</t>
  </si>
  <si>
    <t>MONTECCHIARI FEDERICO</t>
  </si>
  <si>
    <t>BUBBOLINI MARZIA</t>
  </si>
  <si>
    <t>RICOTTA PAOLA</t>
  </si>
  <si>
    <t>CICCONI MOIRA</t>
  </si>
  <si>
    <t>CORVATTA ALBERTO</t>
  </si>
  <si>
    <t>BORSATTI MARCO</t>
  </si>
  <si>
    <t>MARANI ADALBERTO</t>
  </si>
  <si>
    <t>COTILLI RAFFAELLA</t>
  </si>
  <si>
    <t>MEI MANILA</t>
  </si>
  <si>
    <t>MACCHIATI ROBERTO</t>
  </si>
  <si>
    <t>RAPARI SAMUELA</t>
  </si>
  <si>
    <t>FRANCESCHETTI ANNALISA</t>
  </si>
  <si>
    <t>VECCHI VINCENZO</t>
  </si>
  <si>
    <t>SPANO' MICHELE</t>
  </si>
  <si>
    <t>SERRANGELI RAFFAELA</t>
  </si>
  <si>
    <t>AVI ALBERTO</t>
  </si>
  <si>
    <t>GOVERNATORI SAMUELE</t>
  </si>
  <si>
    <t>CORSI MATTEO</t>
  </si>
  <si>
    <t>TRIPPETTA SABRINA</t>
  </si>
  <si>
    <t>PALOZZI MARIO</t>
  </si>
  <si>
    <t>BERTINI LETIZIA</t>
  </si>
  <si>
    <t>CIPRIANI ALFREDO</t>
  </si>
  <si>
    <t>SARDELLA STEFANIA</t>
  </si>
  <si>
    <t>MACCARI LORELLA</t>
  </si>
  <si>
    <t>TRISCIANI ALESSIA</t>
  </si>
  <si>
    <t>ROMAGNOLI GIUSEPPE</t>
  </si>
  <si>
    <t>PAOLOROSSI ROBERTO</t>
  </si>
  <si>
    <t>GIANCAMILLI ARIANNA</t>
  </si>
  <si>
    <t>BATOCCHI CARMELA</t>
  </si>
  <si>
    <t>PETTINARI PAOLO</t>
  </si>
  <si>
    <t>GENTILI FEDERICA</t>
  </si>
  <si>
    <t>MENICUCCI MAURO</t>
  </si>
  <si>
    <t>RICCETTI LAURA</t>
  </si>
  <si>
    <t>MERCURI LUCA</t>
  </si>
  <si>
    <t>MORICONI MICHELA</t>
  </si>
  <si>
    <t>PANICHELLI VITTORIA</t>
  </si>
  <si>
    <t>PRANZETTI MAURO</t>
  </si>
  <si>
    <t>DEMINICIS MARIA LUISA</t>
  </si>
  <si>
    <t>SILEONI GIULIANA</t>
  </si>
  <si>
    <t>GIGLI ALESSANDRO</t>
  </si>
  <si>
    <t>PAPPARELLI DEBORA</t>
  </si>
  <si>
    <t>SIROTI STEFANO</t>
  </si>
  <si>
    <t>MORRESI DANIELE</t>
  </si>
  <si>
    <t>MICHETTI UMBERTA</t>
  </si>
  <si>
    <t>FANTEGROSSI FABIO</t>
  </si>
  <si>
    <t>CIPOLLARI LUCIA</t>
  </si>
  <si>
    <t>TASSO MONICA</t>
  </si>
  <si>
    <t>cognome e nome</t>
  </si>
  <si>
    <t>tempo pieno dal 01/03/2019</t>
  </si>
  <si>
    <t>part-time h 35 settim. 97,2%% dal 01/03/2019</t>
  </si>
  <si>
    <t>TOTALE DIPENDENTI DI RUOLO</t>
  </si>
  <si>
    <t>TOTALE ADDETTI (compreso S.G. e art. 110)</t>
  </si>
  <si>
    <t>TOTALE DIPENDENTI DI RUOLO TEMPO PIENO</t>
  </si>
  <si>
    <t>TOTALE DIPENDENTI DI RUOLO TEMPO PARZIALE</t>
  </si>
  <si>
    <t>tempi determinati</t>
  </si>
  <si>
    <t>PC</t>
  </si>
  <si>
    <t>Operaio generico</t>
  </si>
  <si>
    <t>B.1</t>
  </si>
  <si>
    <t>Salvucci Giammario</t>
  </si>
  <si>
    <t>DOTAZIONE ORGANICA - POSIZIONI EFFETTIVAMENTE COPERTE  A TEMPO INDETERMINATO al 17/07/2019</t>
  </si>
  <si>
    <t>RESPONSABILE SETTORE</t>
  </si>
  <si>
    <t>SGOLASTRA ALBERTO  - COMANDANTE</t>
  </si>
  <si>
    <t>C</t>
  </si>
  <si>
    <t>D</t>
  </si>
  <si>
    <t>B</t>
  </si>
  <si>
    <t>B3</t>
  </si>
  <si>
    <t>A</t>
  </si>
  <si>
    <t>B.3-6</t>
  </si>
  <si>
    <t>cat</t>
  </si>
  <si>
    <t>cat.eco</t>
  </si>
  <si>
    <t>Etichette di riga</t>
  </si>
  <si>
    <t>Totale complessivo</t>
  </si>
  <si>
    <t>Conteggio di cat</t>
  </si>
  <si>
    <t>DOTAZIONE ORGANICA - POSIZIONI EFFETTIVAMENTE COPERTE  A TEMPO INDETERMINATO</t>
  </si>
  <si>
    <t>Totale Settore VIII</t>
  </si>
  <si>
    <t>Totale Settore VII</t>
  </si>
  <si>
    <t>Totale Settore VI</t>
  </si>
  <si>
    <t>Totale Settore V</t>
  </si>
  <si>
    <t>Totale Settore IV</t>
  </si>
  <si>
    <t>Totale Settore III</t>
  </si>
  <si>
    <t>Totale Settore II</t>
  </si>
  <si>
    <t>Totale Settore I</t>
  </si>
  <si>
    <t>SEGRETARIO  GENERALE</t>
  </si>
  <si>
    <t xml:space="preserve">SETTORE I - AFFARI ISTITUZIONALI </t>
  </si>
  <si>
    <t xml:space="preserve">SETTORE II - AFFARI GENERALI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</si>
</sst>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22"/>
      <name val="Bookman Old Style"/>
      <family val="1"/>
    </font>
    <font>
      <b/>
      <sz val="18"/>
      <name val="Times New Roman"/>
      <family val="1"/>
    </font>
    <font>
      <sz val="9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0" fillId="0" borderId="3" xfId="0" applyBorder="1"/>
    <xf numFmtId="164" fontId="1" fillId="0" borderId="0" xfId="1" applyNumberFormat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9" fillId="0" borderId="0" xfId="0" applyFont="1"/>
    <xf numFmtId="10" fontId="9" fillId="0" borderId="0" xfId="1" applyNumberFormat="1" applyFont="1"/>
    <xf numFmtId="0" fontId="10" fillId="0" borderId="9" xfId="0" applyFont="1" applyBorder="1"/>
    <xf numFmtId="165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top"/>
    </xf>
    <xf numFmtId="164" fontId="1" fillId="0" borderId="0" xfId="1" applyNumberFormat="1" applyFont="1"/>
    <xf numFmtId="0" fontId="0" fillId="0" borderId="0" xfId="0" applyFont="1" applyAlignment="1">
      <alignment vertical="center"/>
    </xf>
    <xf numFmtId="0" fontId="0" fillId="0" borderId="3" xfId="0" applyFont="1" applyBorder="1"/>
    <xf numFmtId="165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3" fillId="0" borderId="0" xfId="0" applyFont="1"/>
    <xf numFmtId="0" fontId="2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0" fontId="14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.franceschetti" refreshedDate="43795.417696643519" createdVersion="6" refreshedVersion="6" minRefreshableVersion="3" recordCount="54" xr:uid="{4BE98CF1-A60D-48FA-BC30-1CB1231F82FD}">
  <cacheSource type="worksheet">
    <worksheetSource ref="B1:F55" sheet="per calcoli"/>
  </cacheSource>
  <cacheFields count="5">
    <cacheField name="Profilo professionale" numFmtId="0">
      <sharedItems/>
    </cacheField>
    <cacheField name="cat" numFmtId="0">
      <sharedItems count="5">
        <s v="C"/>
        <s v="D"/>
        <s v="B"/>
        <s v="B3"/>
        <s v="A"/>
      </sharedItems>
    </cacheField>
    <cacheField name="cat.eco" numFmtId="0">
      <sharedItems/>
    </cacheField>
    <cacheField name="Dipendente" numFmtId="0">
      <sharedItems/>
    </cacheField>
    <cacheField name="Note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Istruttore contabile"/>
    <x v="0"/>
    <s v="C1"/>
    <s v="Moriconi Michela"/>
    <m/>
  </r>
  <r>
    <s v="FUNZIONARIO AMMINISTRATIVO"/>
    <x v="1"/>
    <s v="D.3-6"/>
    <s v="DOTT.SSA ANNALISA FRANCESCHETTI "/>
    <s v="RESPONSABILE SETTORE"/>
  </r>
  <r>
    <s v="Istruttore amministrativo"/>
    <x v="0"/>
    <s v="C5"/>
    <s v="Rapari Samuela                    "/>
    <m/>
  </r>
  <r>
    <s v="Istruttore amministrativo"/>
    <x v="0"/>
    <s v="C3"/>
    <s v="Mei Manila"/>
    <m/>
  </r>
  <r>
    <s v="Istruttore amministrativo"/>
    <x v="0"/>
    <s v="C1"/>
    <s v="Spanò Michele"/>
    <s v="tempo pieno dal 01/03/2019"/>
  </r>
  <r>
    <s v="Collaboratore Amministrativo"/>
    <x v="2"/>
    <s v="B.1-6"/>
    <s v="De Ascentis Luciana"/>
    <m/>
  </r>
  <r>
    <s v="Messo comunale"/>
    <x v="2"/>
    <s v="B.1-6"/>
    <s v="Marinozzi Stefano                "/>
    <m/>
  </r>
  <r>
    <s v="Addetto al centralino"/>
    <x v="2"/>
    <s v="B.1-3"/>
    <s v="Batocchi Carmela                "/>
    <s v="tempo parziale h. 21 settim. - 58,33%"/>
  </r>
  <r>
    <s v="Istruttore contabile"/>
    <x v="0"/>
    <s v="C5"/>
    <s v="Macchiati Roberto                   "/>
    <m/>
  </r>
  <r>
    <s v="FUNZIONARIO AMMINISTRATIVO"/>
    <x v="1"/>
    <s v="D.3-6"/>
    <s v="DOTT. ADALBERTO MARANI - CAPO SETTORE"/>
    <s v="RESPONSABILE SETTORE"/>
  </r>
  <r>
    <s v="Istruttore contabile"/>
    <x v="0"/>
    <s v="C3"/>
    <s v="Montecchiari Federico      "/>
    <m/>
  </r>
  <r>
    <s v="Istruttore Direttivo"/>
    <x v="1"/>
    <s v="D.1-2"/>
    <s v="Paolorossi Roberto          "/>
    <m/>
  </r>
  <r>
    <s v="Istruttore direttivo di Vigilanza"/>
    <x v="1"/>
    <s v="D.1-3"/>
    <s v="SGOLASTRA ALBERTO  - COMANDANTE"/>
    <s v="RESPONSABILE SETTORE"/>
  </r>
  <r>
    <s v="Istruttore direttivo di Vigilanza"/>
    <x v="1"/>
    <s v="D.1"/>
    <s v="Avi Alberto"/>
    <m/>
  </r>
  <r>
    <s v="Istruttore direttivo di Vigilanza"/>
    <x v="1"/>
    <s v="D.1-2"/>
    <s v="Moro Stefano"/>
    <s v=" "/>
  </r>
  <r>
    <s v="Istruttore di vigilanza"/>
    <x v="0"/>
    <s v="C5"/>
    <s v="Morresi Carla                      "/>
    <m/>
  </r>
  <r>
    <s v="Istruttore di vigilanza"/>
    <x v="0"/>
    <s v="C5"/>
    <s v="Proto Gaetano                   "/>
    <m/>
  </r>
  <r>
    <s v="Istruttore di vigilanza"/>
    <x v="0"/>
    <s v="C1"/>
    <s v="Sardella Stefania"/>
    <m/>
  </r>
  <r>
    <s v="Istruttore di vigilanza"/>
    <x v="0"/>
    <s v="C1"/>
    <s v="Gigli alessandro"/>
    <s v="part-time h 35 settim. 97,2%% dal 01/03/2019"/>
  </r>
  <r>
    <s v="Istruttore di vigilanza"/>
    <x v="0"/>
    <s v="C4"/>
    <s v="Trisciani Alessia"/>
    <m/>
  </r>
  <r>
    <s v="Istruttore di vigilanza"/>
    <x v="0"/>
    <s v="C1"/>
    <s v="Vecchi Vincenzo"/>
    <m/>
  </r>
  <r>
    <s v="FUNZIONARIO TECNICO"/>
    <x v="1"/>
    <s v="D.3-6"/>
    <s v="ING. MARCO BORSATTI - CAPO SETTORE"/>
    <s v="RESPONSABILE SETTORE"/>
  </r>
  <r>
    <s v="Istruttore direttivo "/>
    <x v="1"/>
    <s v="D.1-4"/>
    <s v="Tartabini Benedetto       "/>
    <m/>
  </r>
  <r>
    <s v="Istruttore direttivo "/>
    <x v="1"/>
    <s v="D.1"/>
    <s v="Serrangeli Raffaela"/>
    <s v="tempo pieno dal 01/03/2019"/>
  </r>
  <r>
    <s v="Istruttore Direttivo"/>
    <x v="1"/>
    <s v="D.1-6"/>
    <s v="ARCH. MARIA LUISA DEMINICIS - CAPO SETTORE"/>
    <s v="RESPONSABILE SETTORE"/>
  </r>
  <r>
    <s v="funzionario tecnico "/>
    <x v="1"/>
    <s v="D.3"/>
    <s v="Mazzieri Alberto              "/>
    <m/>
  </r>
  <r>
    <s v="Istruttore tecnico"/>
    <x v="0"/>
    <s v="C5"/>
    <s v="Corvatta Alberto            "/>
    <m/>
  </r>
  <r>
    <s v="Istruttore tecnico"/>
    <x v="0"/>
    <s v="C1"/>
    <s v="Pranzetti Mauro"/>
    <m/>
  </r>
  <r>
    <s v="Istruttore Direttivo"/>
    <x v="1"/>
    <s v="D.1"/>
    <s v="Cassetta Gabriele"/>
    <m/>
  </r>
  <r>
    <s v="Collaboratore Prof.le Amministrativo"/>
    <x v="3"/>
    <s v="B.3-4"/>
    <s v="Menicucci Mauro"/>
    <m/>
  </r>
  <r>
    <s v="FUNZIONARIO AMMINISTRATIVO"/>
    <x v="1"/>
    <s v="D.1-5"/>
    <s v="SIG.RA GIULIANA SILEONI - CAPO SETTORE"/>
    <s v="RESPONSABILE SETTORE"/>
  </r>
  <r>
    <s v="Assistente sociale"/>
    <x v="1"/>
    <s v="D.1"/>
    <s v="Bertini Letizia"/>
    <m/>
  </r>
  <r>
    <s v="Istruttore amministrativo"/>
    <x v="0"/>
    <s v="C.1"/>
    <s v="Trippetta Sabrina"/>
    <m/>
  </r>
  <r>
    <s v="Collaboratore Prof.le Amministrativo"/>
    <x v="3"/>
    <s v="B.3"/>
    <s v="Riccetti Laura"/>
    <m/>
  </r>
  <r>
    <s v="Collaboratore Amministrativo"/>
    <x v="2"/>
    <s v="B.1-3"/>
    <s v="Giancamilli Arianna           "/>
    <s v="tempo parziale h. 21 settim. - 58,33%"/>
  </r>
  <r>
    <s v="Educatore Asilo Nido"/>
    <x v="0"/>
    <s v="C4"/>
    <s v="Cicconi Moira                   "/>
    <m/>
  </r>
  <r>
    <s v="Educatore Asilo Nido"/>
    <x v="0"/>
    <s v="C4"/>
    <s v="Cotilli Raffaella"/>
    <m/>
  </r>
  <r>
    <s v="Educatore Asilo Nido"/>
    <x v="0"/>
    <s v="C4"/>
    <s v="Gentili Federica   "/>
    <m/>
  </r>
  <r>
    <s v="Operatore"/>
    <x v="2"/>
    <s v="B.1-5"/>
    <s v="Bubbolini Marzia"/>
    <m/>
  </r>
  <r>
    <s v="Operatore socio sanitario"/>
    <x v="3"/>
    <s v="B.3-5"/>
    <s v="Ricotta Paola"/>
    <m/>
  </r>
  <r>
    <s v="Operatore socio assistenziale"/>
    <x v="2"/>
    <s v="B.1-5"/>
    <s v="Di Benedetto Alessandra      "/>
    <m/>
  </r>
  <r>
    <s v="Operatore socio assistenziale"/>
    <x v="2"/>
    <s v="B.1-3"/>
    <s v="Maccari Lorella"/>
    <m/>
  </r>
  <r>
    <s v="Operatore socio assistenziale"/>
    <x v="2"/>
    <s v="B.1-2"/>
    <s v="Panichelli Vittoria"/>
    <m/>
  </r>
  <r>
    <s v="Operatore socio assistenziale"/>
    <x v="2"/>
    <s v="B.1-5"/>
    <s v="Sperandio Elisabetta"/>
    <m/>
  </r>
  <r>
    <s v="Operatore socio assistenziale"/>
    <x v="2"/>
    <s v="B.1-5"/>
    <s v="Trottarelli Luciana"/>
    <m/>
  </r>
  <r>
    <s v="Manovale generico"/>
    <x v="4"/>
    <s v="A.5"/>
    <s v="Acciarresi Samuele"/>
    <m/>
  </r>
  <r>
    <s v="Collaboratore prof.le tecnico"/>
    <x v="3"/>
    <s v="B.3-7"/>
    <s v="Loreti Maria"/>
    <m/>
  </r>
  <r>
    <s v="Operaio specializzato "/>
    <x v="2"/>
    <s v="B.3-6"/>
    <s v="Cipriani Alfredo"/>
    <m/>
  </r>
  <r>
    <s v="Operaio generico"/>
    <x v="2"/>
    <s v="B.1"/>
    <s v="Salvucci Giammario"/>
    <m/>
  </r>
  <r>
    <s v="Operaio specializzato "/>
    <x v="3"/>
    <s v="B.3"/>
    <s v="Palozzi Mario"/>
    <m/>
  </r>
  <r>
    <s v="Operaio manutentore"/>
    <x v="2"/>
    <s v="B.1-5"/>
    <s v="Pennesi Domenico                 "/>
    <m/>
  </r>
  <r>
    <s v="Operaio specializzato "/>
    <x v="2"/>
    <s v="B.1-5"/>
    <s v="Pierantoni Pierpaolo"/>
    <m/>
  </r>
  <r>
    <s v="Operaio specializzato "/>
    <x v="2"/>
    <s v="B.1-5"/>
    <s v="Rocchi Andrea                  "/>
    <m/>
  </r>
  <r>
    <s v="Operaio specializzato "/>
    <x v="2"/>
    <s v="B.1-3"/>
    <s v="Romagnoli Giuseppe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CCFAFA-FCE5-4B19-9821-E8EDB85440DD}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9" firstHeaderRow="1" firstDataRow="1" firstDataCol="1"/>
  <pivotFields count="5">
    <pivotField showAll="0"/>
    <pivotField axis="axisRow" dataField="1" showAll="0">
      <items count="6">
        <item x="4"/>
        <item x="2"/>
        <item x="3"/>
        <item x="0"/>
        <item x="1"/>
        <item t="default"/>
      </items>
    </pivotField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nteggio di cat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BC02-A9ED-4438-99D8-CE252BA80C74}">
  <sheetPr>
    <pageSetUpPr fitToPage="1"/>
  </sheetPr>
  <dimension ref="B1:G115"/>
  <sheetViews>
    <sheetView tabSelected="1" topLeftCell="A7" zoomScaleNormal="100" workbookViewId="0">
      <selection activeCell="C18" sqref="C18:E18"/>
    </sheetView>
  </sheetViews>
  <sheetFormatPr defaultColWidth="9.28515625" defaultRowHeight="12.75" x14ac:dyDescent="0.2"/>
  <cols>
    <col min="1" max="1" width="9.28515625" style="21"/>
    <col min="2" max="2" width="9.5703125" style="21" customWidth="1"/>
    <col min="3" max="3" width="36" style="21" customWidth="1"/>
    <col min="4" max="4" width="11.28515625" style="21" customWidth="1"/>
    <col min="5" max="5" width="56.5703125" style="21" bestFit="1" customWidth="1"/>
    <col min="6" max="6" width="37.5703125" style="21" bestFit="1" customWidth="1"/>
    <col min="7" max="16384" width="9.28515625" style="21"/>
  </cols>
  <sheetData>
    <row r="1" spans="2:6" ht="27.75" x14ac:dyDescent="0.2">
      <c r="B1" s="35" t="s">
        <v>4</v>
      </c>
      <c r="C1" s="36"/>
      <c r="D1" s="36"/>
      <c r="E1" s="36"/>
      <c r="F1" s="37"/>
    </row>
    <row r="2" spans="2:6" ht="68.25" customHeight="1" x14ac:dyDescent="0.2">
      <c r="B2" s="38" t="s">
        <v>249</v>
      </c>
      <c r="C2" s="39"/>
      <c r="D2" s="39"/>
      <c r="E2" s="39"/>
      <c r="F2" s="40"/>
    </row>
    <row r="3" spans="2:6" s="3" customFormat="1" ht="15.75" x14ac:dyDescent="0.25">
      <c r="B3" s="41" t="s">
        <v>97</v>
      </c>
      <c r="C3" s="42"/>
      <c r="D3" s="42"/>
      <c r="E3" s="42"/>
      <c r="F3" s="43"/>
    </row>
    <row r="4" spans="2:6" s="3" customFormat="1" ht="15.75" x14ac:dyDescent="0.25">
      <c r="B4" s="1"/>
      <c r="C4" s="1"/>
      <c r="D4" s="1"/>
      <c r="E4" s="1"/>
      <c r="F4" s="1"/>
    </row>
    <row r="5" spans="2:6" s="2" customFormat="1" ht="15.75" x14ac:dyDescent="0.25">
      <c r="B5" s="1"/>
      <c r="C5" s="1" t="s">
        <v>5</v>
      </c>
      <c r="D5" s="1" t="s">
        <v>6</v>
      </c>
      <c r="E5" s="1" t="s">
        <v>7</v>
      </c>
      <c r="F5" s="1" t="s">
        <v>8</v>
      </c>
    </row>
    <row r="6" spans="2:6" ht="23.25" x14ac:dyDescent="0.2">
      <c r="B6" s="44" t="s">
        <v>259</v>
      </c>
      <c r="C6" s="45"/>
      <c r="D6" s="45"/>
      <c r="E6" s="45"/>
      <c r="F6" s="46"/>
    </row>
    <row r="7" spans="2:6" s="4" customFormat="1" ht="23.25" customHeight="1" x14ac:dyDescent="0.2">
      <c r="B7" s="4">
        <v>1</v>
      </c>
      <c r="C7" s="4" t="s">
        <v>258</v>
      </c>
      <c r="E7" s="4" t="s">
        <v>99</v>
      </c>
      <c r="F7" s="4" t="s">
        <v>236</v>
      </c>
    </row>
    <row r="8" spans="2:6" ht="27" customHeight="1" x14ac:dyDescent="0.25">
      <c r="B8" s="5" t="s">
        <v>10</v>
      </c>
      <c r="C8" s="47" t="s">
        <v>107</v>
      </c>
      <c r="D8" s="47"/>
      <c r="E8" s="47"/>
    </row>
    <row r="9" spans="2:6" s="5" customFormat="1" x14ac:dyDescent="0.2">
      <c r="B9" s="21">
        <v>1</v>
      </c>
      <c r="C9" s="21" t="s">
        <v>11</v>
      </c>
      <c r="D9" s="21" t="s">
        <v>109</v>
      </c>
      <c r="E9" s="21" t="s">
        <v>12</v>
      </c>
      <c r="F9" s="21"/>
    </row>
    <row r="11" spans="2:6" ht="26.25" customHeight="1" x14ac:dyDescent="0.25">
      <c r="B11" s="5" t="s">
        <v>10</v>
      </c>
      <c r="C11" s="34" t="s">
        <v>100</v>
      </c>
      <c r="D11" s="34"/>
      <c r="E11" s="34"/>
    </row>
    <row r="12" spans="2:6" x14ac:dyDescent="0.2">
      <c r="B12" s="21">
        <v>0</v>
      </c>
      <c r="E12" s="24"/>
    </row>
    <row r="13" spans="2:6" x14ac:dyDescent="0.2">
      <c r="B13" s="56" t="s">
        <v>257</v>
      </c>
      <c r="E13" s="24"/>
    </row>
    <row r="14" spans="2:6" s="5" customFormat="1" x14ac:dyDescent="0.2">
      <c r="B14" s="5">
        <f>B9+B12</f>
        <v>1</v>
      </c>
      <c r="E14" s="10"/>
    </row>
    <row r="15" spans="2:6" s="5" customFormat="1" x14ac:dyDescent="0.2">
      <c r="E15" s="10"/>
    </row>
    <row r="16" spans="2:6" ht="23.25" x14ac:dyDescent="0.2">
      <c r="B16" s="44" t="s">
        <v>260</v>
      </c>
      <c r="C16" s="45"/>
      <c r="D16" s="45"/>
      <c r="E16" s="45"/>
      <c r="F16" s="46"/>
    </row>
    <row r="17" spans="2:6" s="4" customFormat="1" ht="22.5" customHeight="1" x14ac:dyDescent="0.2">
      <c r="B17" s="4">
        <v>1</v>
      </c>
      <c r="C17" s="9" t="s">
        <v>28</v>
      </c>
      <c r="D17" s="4" t="s">
        <v>118</v>
      </c>
      <c r="E17" s="4" t="s">
        <v>102</v>
      </c>
      <c r="F17" s="4" t="s">
        <v>236</v>
      </c>
    </row>
    <row r="18" spans="2:6" ht="44.25" customHeight="1" x14ac:dyDescent="0.25">
      <c r="B18" s="5" t="s">
        <v>10</v>
      </c>
      <c r="C18" s="51" t="s">
        <v>108</v>
      </c>
      <c r="D18" s="52"/>
      <c r="E18" s="53"/>
    </row>
    <row r="19" spans="2:6" x14ac:dyDescent="0.2">
      <c r="B19" s="21">
        <v>1</v>
      </c>
      <c r="C19" s="21" t="s">
        <v>13</v>
      </c>
      <c r="D19" s="21" t="s">
        <v>110</v>
      </c>
      <c r="E19" s="21" t="s">
        <v>15</v>
      </c>
    </row>
    <row r="20" spans="2:6" x14ac:dyDescent="0.2">
      <c r="B20" s="21">
        <v>1</v>
      </c>
      <c r="C20" s="21" t="s">
        <v>13</v>
      </c>
      <c r="D20" s="21" t="s">
        <v>111</v>
      </c>
      <c r="E20" s="24" t="s">
        <v>18</v>
      </c>
    </row>
    <row r="21" spans="2:6" x14ac:dyDescent="0.2">
      <c r="B21" s="21">
        <v>1</v>
      </c>
      <c r="C21" s="21" t="s">
        <v>13</v>
      </c>
      <c r="D21" s="21" t="s">
        <v>109</v>
      </c>
      <c r="E21" s="24" t="s">
        <v>14</v>
      </c>
      <c r="F21" s="21" t="s">
        <v>224</v>
      </c>
    </row>
    <row r="22" spans="2:6" x14ac:dyDescent="0.2">
      <c r="B22" s="21">
        <v>1</v>
      </c>
      <c r="C22" s="21" t="s">
        <v>16</v>
      </c>
      <c r="D22" s="21" t="s">
        <v>113</v>
      </c>
      <c r="E22" s="21" t="s">
        <v>17</v>
      </c>
    </row>
    <row r="23" spans="2:6" x14ac:dyDescent="0.2">
      <c r="B23" s="21">
        <v>1</v>
      </c>
      <c r="C23" s="21" t="s">
        <v>19</v>
      </c>
      <c r="D23" s="21" t="s">
        <v>113</v>
      </c>
      <c r="E23" s="21" t="s">
        <v>20</v>
      </c>
    </row>
    <row r="24" spans="2:6" x14ac:dyDescent="0.2">
      <c r="B24" s="21">
        <v>1</v>
      </c>
      <c r="C24" s="21" t="s">
        <v>21</v>
      </c>
      <c r="D24" s="21" t="s">
        <v>112</v>
      </c>
      <c r="E24" s="21" t="s">
        <v>22</v>
      </c>
      <c r="F24" s="21" t="s">
        <v>23</v>
      </c>
    </row>
    <row r="25" spans="2:6" ht="28.5" customHeight="1" x14ac:dyDescent="0.25">
      <c r="B25" s="5" t="s">
        <v>10</v>
      </c>
      <c r="C25" s="34" t="s">
        <v>103</v>
      </c>
      <c r="D25" s="34"/>
      <c r="E25" s="34"/>
    </row>
    <row r="26" spans="2:6" x14ac:dyDescent="0.2">
      <c r="B26" s="21">
        <v>1</v>
      </c>
      <c r="C26" s="21" t="s">
        <v>11</v>
      </c>
      <c r="D26" s="21" t="s">
        <v>110</v>
      </c>
      <c r="E26" s="25" t="s">
        <v>26</v>
      </c>
    </row>
    <row r="27" spans="2:6" x14ac:dyDescent="0.2">
      <c r="B27" s="56" t="s">
        <v>256</v>
      </c>
      <c r="E27" s="25"/>
    </row>
    <row r="28" spans="2:6" s="5" customFormat="1" x14ac:dyDescent="0.2">
      <c r="B28" s="5">
        <f>SUM(B17:B26)</f>
        <v>8</v>
      </c>
      <c r="E28" s="11"/>
    </row>
    <row r="29" spans="2:6" s="5" customFormat="1" ht="27" customHeight="1" x14ac:dyDescent="0.2">
      <c r="E29" s="11"/>
    </row>
    <row r="30" spans="2:6" s="59" customFormat="1" ht="23.25" x14ac:dyDescent="0.35">
      <c r="B30" s="44" t="s">
        <v>27</v>
      </c>
      <c r="C30" s="45"/>
      <c r="D30" s="45"/>
      <c r="E30" s="45"/>
      <c r="F30" s="46"/>
    </row>
    <row r="31" spans="2:6" s="4" customFormat="1" ht="17.25" customHeight="1" x14ac:dyDescent="0.2">
      <c r="B31" s="4">
        <v>1</v>
      </c>
      <c r="C31" s="4" t="s">
        <v>28</v>
      </c>
      <c r="D31" s="4" t="s">
        <v>118</v>
      </c>
      <c r="E31" s="4" t="s">
        <v>117</v>
      </c>
      <c r="F31" s="4" t="s">
        <v>236</v>
      </c>
    </row>
    <row r="32" spans="2:6" s="5" customFormat="1" ht="24" customHeight="1" x14ac:dyDescent="0.25">
      <c r="B32" s="5" t="s">
        <v>10</v>
      </c>
      <c r="C32" s="54" t="s">
        <v>29</v>
      </c>
      <c r="D32" s="54"/>
      <c r="E32" s="54"/>
    </row>
    <row r="33" spans="2:7" x14ac:dyDescent="0.2">
      <c r="B33" s="21">
        <v>1</v>
      </c>
      <c r="C33" s="21" t="s">
        <v>11</v>
      </c>
      <c r="D33" s="21" t="s">
        <v>111</v>
      </c>
      <c r="E33" s="21" t="s">
        <v>30</v>
      </c>
    </row>
    <row r="34" spans="2:7" s="5" customFormat="1" ht="27.75" customHeight="1" x14ac:dyDescent="0.25">
      <c r="B34" s="5" t="s">
        <v>10</v>
      </c>
      <c r="C34" s="54" t="s">
        <v>31</v>
      </c>
      <c r="D34" s="54"/>
      <c r="E34" s="54"/>
    </row>
    <row r="35" spans="2:7" x14ac:dyDescent="0.2">
      <c r="B35" s="57">
        <v>1</v>
      </c>
      <c r="C35" s="21" t="s">
        <v>0</v>
      </c>
      <c r="D35" s="21" t="s">
        <v>114</v>
      </c>
      <c r="E35" s="21" t="s">
        <v>32</v>
      </c>
    </row>
    <row r="36" spans="2:7" x14ac:dyDescent="0.2">
      <c r="B36" s="56" t="s">
        <v>255</v>
      </c>
    </row>
    <row r="37" spans="2:7" s="5" customFormat="1" x14ac:dyDescent="0.2">
      <c r="B37" s="15">
        <f>SUM(B31:B35)</f>
        <v>3</v>
      </c>
    </row>
    <row r="38" spans="2:7" s="5" customFormat="1" x14ac:dyDescent="0.2">
      <c r="B38" s="15"/>
    </row>
    <row r="39" spans="2:7" s="59" customFormat="1" ht="23.25" x14ac:dyDescent="0.35">
      <c r="B39" s="44" t="s">
        <v>33</v>
      </c>
      <c r="C39" s="45"/>
      <c r="D39" s="45"/>
      <c r="E39" s="45"/>
      <c r="F39" s="46"/>
    </row>
    <row r="40" spans="2:7" s="5" customFormat="1" ht="25.5" customHeight="1" x14ac:dyDescent="0.2">
      <c r="B40" s="5">
        <v>1</v>
      </c>
      <c r="C40" s="5" t="s">
        <v>34</v>
      </c>
      <c r="D40" s="5" t="s">
        <v>115</v>
      </c>
      <c r="E40" s="5" t="s">
        <v>237</v>
      </c>
      <c r="F40" s="4" t="s">
        <v>236</v>
      </c>
    </row>
    <row r="41" spans="2:7" s="5" customFormat="1" ht="49.5" customHeight="1" x14ac:dyDescent="0.25">
      <c r="B41" s="5" t="s">
        <v>10</v>
      </c>
      <c r="C41" s="54" t="s">
        <v>104</v>
      </c>
      <c r="D41" s="54"/>
      <c r="E41" s="54"/>
    </row>
    <row r="42" spans="2:7" x14ac:dyDescent="0.2">
      <c r="B42" s="21">
        <v>1</v>
      </c>
      <c r="C42" s="21" t="s">
        <v>34</v>
      </c>
      <c r="D42" s="21" t="s">
        <v>2</v>
      </c>
      <c r="E42" s="21" t="s">
        <v>35</v>
      </c>
    </row>
    <row r="43" spans="2:7" x14ac:dyDescent="0.2">
      <c r="B43" s="21">
        <v>1</v>
      </c>
      <c r="C43" s="21" t="s">
        <v>34</v>
      </c>
      <c r="D43" s="21" t="s">
        <v>114</v>
      </c>
      <c r="E43" s="24" t="s">
        <v>36</v>
      </c>
      <c r="F43" s="21" t="s">
        <v>24</v>
      </c>
    </row>
    <row r="44" spans="2:7" x14ac:dyDescent="0.2">
      <c r="B44" s="21">
        <v>1</v>
      </c>
      <c r="C44" s="21" t="s">
        <v>37</v>
      </c>
      <c r="D44" s="21" t="s">
        <v>110</v>
      </c>
      <c r="E44" s="21" t="s">
        <v>38</v>
      </c>
    </row>
    <row r="45" spans="2:7" x14ac:dyDescent="0.2">
      <c r="B45" s="21">
        <v>1</v>
      </c>
      <c r="C45" s="21" t="s">
        <v>37</v>
      </c>
      <c r="D45" s="21" t="s">
        <v>110</v>
      </c>
      <c r="E45" s="21" t="s">
        <v>39</v>
      </c>
    </row>
    <row r="46" spans="2:7" x14ac:dyDescent="0.2">
      <c r="B46" s="21">
        <v>1</v>
      </c>
      <c r="C46" s="21" t="s">
        <v>37</v>
      </c>
      <c r="D46" s="21" t="s">
        <v>109</v>
      </c>
      <c r="E46" s="24" t="s">
        <v>40</v>
      </c>
    </row>
    <row r="47" spans="2:7" x14ac:dyDescent="0.2">
      <c r="B47" s="21">
        <v>1</v>
      </c>
      <c r="C47" s="21" t="s">
        <v>37</v>
      </c>
      <c r="D47" s="21" t="s">
        <v>109</v>
      </c>
      <c r="E47" s="24" t="s">
        <v>123</v>
      </c>
      <c r="F47" s="33" t="s">
        <v>225</v>
      </c>
      <c r="G47" s="26"/>
    </row>
    <row r="48" spans="2:7" s="5" customFormat="1" ht="34.5" customHeight="1" x14ac:dyDescent="0.25">
      <c r="B48" s="5" t="s">
        <v>10</v>
      </c>
      <c r="C48" s="54" t="s">
        <v>41</v>
      </c>
      <c r="D48" s="54"/>
      <c r="E48" s="54"/>
    </row>
    <row r="49" spans="2:6" x14ac:dyDescent="0.2">
      <c r="B49" s="21">
        <v>1</v>
      </c>
      <c r="C49" s="21" t="s">
        <v>37</v>
      </c>
      <c r="D49" s="21" t="s">
        <v>116</v>
      </c>
      <c r="E49" s="24" t="s">
        <v>42</v>
      </c>
    </row>
    <row r="50" spans="2:6" x14ac:dyDescent="0.2">
      <c r="B50" s="21">
        <v>1</v>
      </c>
      <c r="C50" s="21" t="s">
        <v>37</v>
      </c>
      <c r="D50" s="21" t="s">
        <v>109</v>
      </c>
      <c r="E50" s="24" t="s">
        <v>43</v>
      </c>
    </row>
    <row r="51" spans="2:6" s="5" customFormat="1" x14ac:dyDescent="0.2">
      <c r="B51" s="56" t="s">
        <v>254</v>
      </c>
      <c r="E51" s="10"/>
    </row>
    <row r="52" spans="2:6" s="5" customFormat="1" x14ac:dyDescent="0.2">
      <c r="B52" s="5">
        <f>B40+SUM(B42:B47)+SUM(B49:B50)</f>
        <v>9</v>
      </c>
      <c r="E52" s="10"/>
    </row>
    <row r="53" spans="2:6" s="5" customFormat="1" x14ac:dyDescent="0.2">
      <c r="E53" s="10"/>
    </row>
    <row r="54" spans="2:6" s="59" customFormat="1" ht="23.25" x14ac:dyDescent="0.35">
      <c r="B54" s="44" t="s">
        <v>44</v>
      </c>
      <c r="C54" s="45"/>
      <c r="D54" s="45"/>
      <c r="E54" s="45"/>
      <c r="F54" s="46"/>
    </row>
    <row r="55" spans="2:6" s="4" customFormat="1" ht="18.75" customHeight="1" x14ac:dyDescent="0.2">
      <c r="B55" s="4">
        <v>1</v>
      </c>
      <c r="C55" s="4" t="s">
        <v>45</v>
      </c>
      <c r="D55" s="4" t="s">
        <v>118</v>
      </c>
      <c r="E55" s="4" t="s">
        <v>46</v>
      </c>
      <c r="F55" s="4" t="s">
        <v>236</v>
      </c>
    </row>
    <row r="56" spans="2:6" s="5" customFormat="1" ht="30" customHeight="1" x14ac:dyDescent="0.25">
      <c r="B56" s="5" t="s">
        <v>10</v>
      </c>
      <c r="C56" s="54" t="s">
        <v>47</v>
      </c>
      <c r="D56" s="54"/>
      <c r="E56" s="54"/>
    </row>
    <row r="57" spans="2:6" x14ac:dyDescent="0.2">
      <c r="B57" s="21">
        <v>1</v>
      </c>
      <c r="C57" s="21" t="s">
        <v>25</v>
      </c>
      <c r="D57" s="21" t="s">
        <v>119</v>
      </c>
      <c r="E57" s="21" t="s">
        <v>48</v>
      </c>
    </row>
    <row r="58" spans="2:6" x14ac:dyDescent="0.2">
      <c r="B58" s="21">
        <v>1</v>
      </c>
      <c r="C58" s="21" t="s">
        <v>25</v>
      </c>
      <c r="D58" s="21" t="s">
        <v>2</v>
      </c>
      <c r="E58" s="24" t="s">
        <v>49</v>
      </c>
      <c r="F58" s="21" t="s">
        <v>224</v>
      </c>
    </row>
    <row r="59" spans="2:6" x14ac:dyDescent="0.2">
      <c r="B59" s="56" t="s">
        <v>253</v>
      </c>
      <c r="E59" s="24"/>
    </row>
    <row r="60" spans="2:6" s="5" customFormat="1" x14ac:dyDescent="0.2">
      <c r="B60" s="5">
        <f>SUM(B55:B58)</f>
        <v>3</v>
      </c>
      <c r="E60" s="10"/>
    </row>
    <row r="61" spans="2:6" s="5" customFormat="1" x14ac:dyDescent="0.2">
      <c r="E61" s="10"/>
    </row>
    <row r="62" spans="2:6" s="59" customFormat="1" ht="23.25" x14ac:dyDescent="0.35">
      <c r="B62" s="44" t="s">
        <v>129</v>
      </c>
      <c r="C62" s="45"/>
      <c r="D62" s="45"/>
      <c r="E62" s="45"/>
      <c r="F62" s="46"/>
    </row>
    <row r="63" spans="2:6" s="4" customFormat="1" ht="20.25" customHeight="1" x14ac:dyDescent="0.2">
      <c r="B63" s="4">
        <v>1</v>
      </c>
      <c r="C63" s="4" t="s">
        <v>50</v>
      </c>
      <c r="D63" s="4" t="s">
        <v>120</v>
      </c>
      <c r="E63" s="4" t="s">
        <v>51</v>
      </c>
      <c r="F63" s="4" t="s">
        <v>236</v>
      </c>
    </row>
    <row r="64" spans="2:6" s="5" customFormat="1" ht="37.5" customHeight="1" x14ac:dyDescent="0.25">
      <c r="B64" s="5" t="s">
        <v>10</v>
      </c>
      <c r="C64" s="54" t="s">
        <v>52</v>
      </c>
      <c r="D64" s="54"/>
      <c r="E64" s="54"/>
    </row>
    <row r="65" spans="2:6" x14ac:dyDescent="0.2">
      <c r="B65" s="21">
        <v>1</v>
      </c>
      <c r="C65" s="21" t="s">
        <v>105</v>
      </c>
      <c r="D65" s="24" t="s">
        <v>3</v>
      </c>
      <c r="E65" s="21" t="s">
        <v>53</v>
      </c>
    </row>
    <row r="66" spans="2:6" x14ac:dyDescent="0.2">
      <c r="B66" s="27">
        <v>1</v>
      </c>
      <c r="C66" s="27" t="s">
        <v>54</v>
      </c>
      <c r="D66" s="27" t="s">
        <v>110</v>
      </c>
      <c r="E66" s="27" t="s">
        <v>55</v>
      </c>
    </row>
    <row r="67" spans="2:6" x14ac:dyDescent="0.2">
      <c r="B67" s="27">
        <v>1</v>
      </c>
      <c r="C67" s="27" t="s">
        <v>54</v>
      </c>
      <c r="D67" s="27" t="s">
        <v>109</v>
      </c>
      <c r="E67" s="24" t="s">
        <v>56</v>
      </c>
    </row>
    <row r="68" spans="2:6" s="5" customFormat="1" ht="27.75" customHeight="1" x14ac:dyDescent="0.25">
      <c r="B68" s="5" t="s">
        <v>10</v>
      </c>
      <c r="C68" s="54" t="s">
        <v>59</v>
      </c>
      <c r="D68" s="54"/>
      <c r="E68" s="54"/>
    </row>
    <row r="69" spans="2:6" x14ac:dyDescent="0.2">
      <c r="B69" s="21">
        <v>1</v>
      </c>
      <c r="C69" s="21" t="s">
        <v>0</v>
      </c>
      <c r="D69" s="21" t="s">
        <v>2</v>
      </c>
      <c r="E69" s="21" t="s">
        <v>60</v>
      </c>
    </row>
    <row r="70" spans="2:6" x14ac:dyDescent="0.2">
      <c r="B70" s="21">
        <v>1</v>
      </c>
      <c r="C70" s="21" t="s">
        <v>57</v>
      </c>
      <c r="D70" s="24" t="s">
        <v>122</v>
      </c>
      <c r="E70" s="21" t="s">
        <v>61</v>
      </c>
    </row>
    <row r="71" spans="2:6" x14ac:dyDescent="0.2">
      <c r="B71" s="56" t="s">
        <v>252</v>
      </c>
      <c r="D71" s="24"/>
    </row>
    <row r="72" spans="2:6" s="5" customFormat="1" x14ac:dyDescent="0.2">
      <c r="B72" s="5">
        <f>B63+SUM(B65:B67)+SUM(B69:B70)</f>
        <v>6</v>
      </c>
      <c r="D72" s="10"/>
    </row>
    <row r="73" spans="2:6" s="5" customFormat="1" x14ac:dyDescent="0.2">
      <c r="D73" s="10"/>
    </row>
    <row r="74" spans="2:6" s="59" customFormat="1" ht="23.25" x14ac:dyDescent="0.35">
      <c r="B74" s="44" t="s">
        <v>62</v>
      </c>
      <c r="C74" s="45"/>
      <c r="D74" s="45"/>
      <c r="E74" s="45"/>
      <c r="F74" s="46"/>
    </row>
    <row r="75" spans="2:6" s="4" customFormat="1" ht="22.5" customHeight="1" x14ac:dyDescent="0.2">
      <c r="B75" s="4">
        <v>1</v>
      </c>
      <c r="C75" s="4" t="s">
        <v>28</v>
      </c>
      <c r="D75" s="4" t="s">
        <v>130</v>
      </c>
      <c r="E75" s="4" t="s">
        <v>63</v>
      </c>
      <c r="F75" s="4" t="s">
        <v>236</v>
      </c>
    </row>
    <row r="76" spans="2:6" s="5" customFormat="1" ht="32.25" customHeight="1" x14ac:dyDescent="0.25">
      <c r="B76" s="5" t="s">
        <v>10</v>
      </c>
      <c r="C76" s="54" t="s">
        <v>64</v>
      </c>
      <c r="D76" s="54"/>
      <c r="E76" s="54"/>
    </row>
    <row r="77" spans="2:6" x14ac:dyDescent="0.2">
      <c r="B77" s="21">
        <v>1</v>
      </c>
      <c r="C77" s="21" t="s">
        <v>65</v>
      </c>
      <c r="D77" s="21" t="s">
        <v>2</v>
      </c>
      <c r="E77" s="24" t="s">
        <v>66</v>
      </c>
    </row>
    <row r="78" spans="2:6" x14ac:dyDescent="0.2">
      <c r="B78" s="21">
        <v>1</v>
      </c>
      <c r="C78" s="21" t="s">
        <v>13</v>
      </c>
      <c r="D78" s="21" t="s">
        <v>67</v>
      </c>
      <c r="E78" s="24" t="s">
        <v>68</v>
      </c>
    </row>
    <row r="79" spans="2:6" x14ac:dyDescent="0.2">
      <c r="B79" s="21">
        <v>1</v>
      </c>
      <c r="C79" s="21" t="s">
        <v>57</v>
      </c>
      <c r="D79" s="21" t="s">
        <v>1</v>
      </c>
      <c r="E79" s="24" t="s">
        <v>69</v>
      </c>
    </row>
    <row r="80" spans="2:6" x14ac:dyDescent="0.2">
      <c r="B80" s="21">
        <v>1</v>
      </c>
      <c r="C80" s="21" t="s">
        <v>16</v>
      </c>
      <c r="D80" s="21" t="s">
        <v>112</v>
      </c>
      <c r="E80" s="21" t="s">
        <v>70</v>
      </c>
      <c r="F80" s="21" t="s">
        <v>23</v>
      </c>
    </row>
    <row r="81" spans="2:6" s="5" customFormat="1" ht="24.75" customHeight="1" x14ac:dyDescent="0.25">
      <c r="B81" s="5" t="s">
        <v>10</v>
      </c>
      <c r="C81" s="54" t="s">
        <v>71</v>
      </c>
      <c r="D81" s="54"/>
      <c r="E81" s="54"/>
    </row>
    <row r="82" spans="2:6" x14ac:dyDescent="0.2">
      <c r="B82" s="21">
        <v>1</v>
      </c>
      <c r="C82" s="21" t="s">
        <v>106</v>
      </c>
      <c r="D82" s="21" t="s">
        <v>116</v>
      </c>
      <c r="E82" s="21" t="s">
        <v>72</v>
      </c>
    </row>
    <row r="83" spans="2:6" x14ac:dyDescent="0.2">
      <c r="B83" s="21">
        <v>1</v>
      </c>
      <c r="C83" s="21" t="s">
        <v>106</v>
      </c>
      <c r="D83" s="21" t="s">
        <v>116</v>
      </c>
      <c r="E83" s="21" t="s">
        <v>73</v>
      </c>
    </row>
    <row r="84" spans="2:6" x14ac:dyDescent="0.2">
      <c r="B84" s="21">
        <v>1</v>
      </c>
      <c r="C84" s="21" t="s">
        <v>106</v>
      </c>
      <c r="D84" s="21" t="s">
        <v>116</v>
      </c>
      <c r="E84" s="21" t="s">
        <v>74</v>
      </c>
    </row>
    <row r="85" spans="2:6" x14ac:dyDescent="0.2">
      <c r="B85" s="21">
        <v>1</v>
      </c>
      <c r="C85" s="21" t="s">
        <v>131</v>
      </c>
      <c r="D85" s="21" t="s">
        <v>125</v>
      </c>
      <c r="E85" s="21" t="s">
        <v>79</v>
      </c>
    </row>
    <row r="86" spans="2:6" s="5" customFormat="1" ht="29.25" customHeight="1" x14ac:dyDescent="0.25">
      <c r="B86" s="5" t="s">
        <v>10</v>
      </c>
      <c r="C86" s="54" t="s">
        <v>75</v>
      </c>
      <c r="D86" s="54"/>
      <c r="E86" s="54"/>
    </row>
    <row r="87" spans="2:6" x14ac:dyDescent="0.2">
      <c r="B87" s="21">
        <v>1</v>
      </c>
      <c r="C87" s="21" t="s">
        <v>76</v>
      </c>
      <c r="D87" s="21" t="s">
        <v>124</v>
      </c>
      <c r="E87" s="21" t="s">
        <v>77</v>
      </c>
    </row>
    <row r="88" spans="2:6" x14ac:dyDescent="0.2">
      <c r="B88" s="21">
        <v>1</v>
      </c>
      <c r="C88" s="21" t="s">
        <v>78</v>
      </c>
      <c r="D88" s="21" t="s">
        <v>125</v>
      </c>
      <c r="E88" s="21" t="s">
        <v>80</v>
      </c>
    </row>
    <row r="89" spans="2:6" x14ac:dyDescent="0.2">
      <c r="B89" s="21">
        <v>1</v>
      </c>
      <c r="C89" s="21" t="s">
        <v>78</v>
      </c>
      <c r="D89" s="21" t="s">
        <v>112</v>
      </c>
      <c r="E89" s="24" t="s">
        <v>81</v>
      </c>
    </row>
    <row r="90" spans="2:6" x14ac:dyDescent="0.2">
      <c r="B90" s="21">
        <v>1</v>
      </c>
      <c r="C90" s="21" t="s">
        <v>78</v>
      </c>
      <c r="D90" s="21" t="s">
        <v>126</v>
      </c>
      <c r="E90" s="24" t="s">
        <v>82</v>
      </c>
    </row>
    <row r="91" spans="2:6" x14ac:dyDescent="0.2">
      <c r="B91" s="21">
        <v>1</v>
      </c>
      <c r="C91" s="21" t="s">
        <v>78</v>
      </c>
      <c r="D91" s="21" t="s">
        <v>125</v>
      </c>
      <c r="E91" s="24" t="s">
        <v>83</v>
      </c>
    </row>
    <row r="92" spans="2:6" x14ac:dyDescent="0.2">
      <c r="B92" s="21">
        <v>1</v>
      </c>
      <c r="C92" s="21" t="s">
        <v>78</v>
      </c>
      <c r="D92" s="21" t="s">
        <v>125</v>
      </c>
      <c r="E92" s="24" t="s">
        <v>84</v>
      </c>
    </row>
    <row r="93" spans="2:6" s="58" customFormat="1" x14ac:dyDescent="0.2">
      <c r="B93" s="58">
        <v>1</v>
      </c>
      <c r="C93" s="58" t="s">
        <v>85</v>
      </c>
      <c r="D93" s="58" t="s">
        <v>132</v>
      </c>
      <c r="E93" s="58" t="s">
        <v>86</v>
      </c>
    </row>
    <row r="94" spans="2:6" s="58" customFormat="1" x14ac:dyDescent="0.2">
      <c r="B94" s="56" t="s">
        <v>251</v>
      </c>
      <c r="C94" s="21"/>
      <c r="D94" s="21"/>
      <c r="E94" s="21"/>
      <c r="F94" s="21"/>
    </row>
    <row r="95" spans="2:6" s="5" customFormat="1" x14ac:dyDescent="0.2">
      <c r="B95" s="5">
        <f>B75+SUM(B77:B80)+SUM(B82:B85)+SUM(B87:B93)</f>
        <v>16</v>
      </c>
    </row>
    <row r="96" spans="2:6" s="5" customFormat="1" x14ac:dyDescent="0.2"/>
    <row r="97" spans="2:6" s="59" customFormat="1" ht="23.25" x14ac:dyDescent="0.35">
      <c r="B97" s="44" t="s">
        <v>87</v>
      </c>
      <c r="C97" s="45"/>
      <c r="D97" s="45"/>
      <c r="E97" s="45"/>
      <c r="F97" s="46"/>
    </row>
    <row r="98" spans="2:6" s="4" customFormat="1" ht="32.25" customHeight="1" x14ac:dyDescent="0.2">
      <c r="B98" s="5">
        <v>1</v>
      </c>
      <c r="C98" s="5" t="s">
        <v>45</v>
      </c>
      <c r="D98" s="5" t="s">
        <v>3</v>
      </c>
      <c r="E98" s="5" t="s">
        <v>127</v>
      </c>
      <c r="F98" s="4" t="s">
        <v>236</v>
      </c>
    </row>
    <row r="99" spans="2:6" x14ac:dyDescent="0.2">
      <c r="B99" s="21">
        <v>1</v>
      </c>
      <c r="C99" s="21" t="s">
        <v>88</v>
      </c>
      <c r="D99" s="21" t="s">
        <v>121</v>
      </c>
      <c r="E99" s="21" t="s">
        <v>89</v>
      </c>
    </row>
    <row r="100" spans="2:6" x14ac:dyDescent="0.2">
      <c r="B100" s="21">
        <v>1</v>
      </c>
      <c r="C100" s="21" t="s">
        <v>90</v>
      </c>
      <c r="D100" s="21" t="s">
        <v>243</v>
      </c>
      <c r="E100" s="24" t="s">
        <v>91</v>
      </c>
    </row>
    <row r="101" spans="2:6" x14ac:dyDescent="0.2">
      <c r="B101" s="21">
        <v>1</v>
      </c>
      <c r="C101" s="21" t="s">
        <v>90</v>
      </c>
      <c r="D101" s="21" t="s">
        <v>1</v>
      </c>
      <c r="E101" s="24" t="s">
        <v>92</v>
      </c>
    </row>
    <row r="102" spans="2:6" x14ac:dyDescent="0.2">
      <c r="B102" s="21">
        <v>1</v>
      </c>
      <c r="C102" s="21" t="s">
        <v>128</v>
      </c>
      <c r="D102" s="21" t="s">
        <v>125</v>
      </c>
      <c r="E102" s="21" t="s">
        <v>93</v>
      </c>
    </row>
    <row r="103" spans="2:6" x14ac:dyDescent="0.2">
      <c r="B103" s="21">
        <v>1</v>
      </c>
      <c r="C103" s="21" t="s">
        <v>90</v>
      </c>
      <c r="D103" s="21" t="s">
        <v>125</v>
      </c>
      <c r="E103" s="21" t="s">
        <v>94</v>
      </c>
    </row>
    <row r="104" spans="2:6" x14ac:dyDescent="0.2">
      <c r="B104" s="21">
        <v>1</v>
      </c>
      <c r="C104" s="21" t="s">
        <v>90</v>
      </c>
      <c r="D104" s="21" t="s">
        <v>125</v>
      </c>
      <c r="E104" s="21" t="s">
        <v>95</v>
      </c>
    </row>
    <row r="105" spans="2:6" x14ac:dyDescent="0.2">
      <c r="B105" s="21">
        <v>1</v>
      </c>
      <c r="C105" s="21" t="s">
        <v>90</v>
      </c>
      <c r="D105" s="21" t="s">
        <v>112</v>
      </c>
      <c r="E105" s="21" t="s">
        <v>96</v>
      </c>
    </row>
    <row r="106" spans="2:6" x14ac:dyDescent="0.2">
      <c r="B106" s="21">
        <v>1</v>
      </c>
      <c r="C106" s="21" t="s">
        <v>232</v>
      </c>
      <c r="D106" s="21" t="s">
        <v>233</v>
      </c>
      <c r="E106" s="24" t="s">
        <v>234</v>
      </c>
    </row>
    <row r="107" spans="2:6" x14ac:dyDescent="0.2">
      <c r="B107" s="56" t="s">
        <v>250</v>
      </c>
      <c r="E107" s="24"/>
    </row>
    <row r="108" spans="2:6" x14ac:dyDescent="0.2">
      <c r="B108" s="5">
        <f>SUM(B99:B106)</f>
        <v>8</v>
      </c>
    </row>
    <row r="110" spans="2:6" s="5" customFormat="1" x14ac:dyDescent="0.2">
      <c r="B110" s="5">
        <f>B14+B28+B37+B52+B60+B72+B95+SUM(B99:B106)</f>
        <v>54</v>
      </c>
      <c r="C110" s="5" t="s">
        <v>226</v>
      </c>
    </row>
    <row r="111" spans="2:6" x14ac:dyDescent="0.2">
      <c r="B111" s="21">
        <f>B110-B24-B47-B79</f>
        <v>51</v>
      </c>
      <c r="C111" s="21" t="s">
        <v>228</v>
      </c>
    </row>
    <row r="112" spans="2:6" x14ac:dyDescent="0.2">
      <c r="B112" s="21">
        <f>B24+B47+B80</f>
        <v>3</v>
      </c>
      <c r="C112" s="21" t="s">
        <v>229</v>
      </c>
    </row>
    <row r="114" spans="2:3" x14ac:dyDescent="0.2">
      <c r="B114" s="21">
        <v>4</v>
      </c>
      <c r="C114" s="21" t="s">
        <v>230</v>
      </c>
    </row>
    <row r="115" spans="2:3" x14ac:dyDescent="0.2">
      <c r="B115" s="29" t="e">
        <f>#REF!+B114</f>
        <v>#REF!</v>
      </c>
    </row>
  </sheetData>
  <sheetProtection selectLockedCells="1" selectUnlockedCells="1"/>
  <mergeCells count="25">
    <mergeCell ref="B97:F97"/>
    <mergeCell ref="C64:E64"/>
    <mergeCell ref="C68:E68"/>
    <mergeCell ref="B74:F74"/>
    <mergeCell ref="C76:E76"/>
    <mergeCell ref="C81:E81"/>
    <mergeCell ref="C86:E86"/>
    <mergeCell ref="B62:F62"/>
    <mergeCell ref="B16:F16"/>
    <mergeCell ref="C18:E18"/>
    <mergeCell ref="C25:E25"/>
    <mergeCell ref="B30:F30"/>
    <mergeCell ref="C32:E32"/>
    <mergeCell ref="C34:E34"/>
    <mergeCell ref="B39:F39"/>
    <mergeCell ref="C41:E41"/>
    <mergeCell ref="C48:E48"/>
    <mergeCell ref="B54:F54"/>
    <mergeCell ref="C56:E56"/>
    <mergeCell ref="C11:E11"/>
    <mergeCell ref="B1:F1"/>
    <mergeCell ref="B2:F2"/>
    <mergeCell ref="B3:F3"/>
    <mergeCell ref="B6:F6"/>
    <mergeCell ref="C8:E8"/>
  </mergeCells>
  <printOptions horizontalCentered="1"/>
  <pageMargins left="0.39370078740157483" right="0.39370078740157483" top="0.55118110236220474" bottom="0.55118110236220474" header="0.31496062992125984" footer="0.31496062992125984"/>
  <pageSetup paperSize="9" scale="94" firstPageNumber="0" fitToHeight="0" orientation="landscape" r:id="rId1"/>
  <headerFooter alignWithMargins="0"/>
  <rowBreaks count="3" manualBreakCount="3">
    <brk id="53" max="16383" man="1"/>
    <brk id="73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E9FF-0A14-4A0C-B7EB-33653537E94A}">
  <dimension ref="A3:B9"/>
  <sheetViews>
    <sheetView workbookViewId="0">
      <selection activeCell="B9" sqref="B9"/>
    </sheetView>
  </sheetViews>
  <sheetFormatPr defaultRowHeight="12.75" x14ac:dyDescent="0.2"/>
  <cols>
    <col min="1" max="1" width="18.7109375" bestFit="1" customWidth="1"/>
    <col min="2" max="2" width="16" bestFit="1" customWidth="1"/>
  </cols>
  <sheetData>
    <row r="3" spans="1:2" x14ac:dyDescent="0.2">
      <c r="A3" s="30" t="s">
        <v>246</v>
      </c>
      <c r="B3" t="s">
        <v>248</v>
      </c>
    </row>
    <row r="4" spans="1:2" x14ac:dyDescent="0.2">
      <c r="A4" s="31" t="s">
        <v>242</v>
      </c>
      <c r="B4" s="32">
        <v>1</v>
      </c>
    </row>
    <row r="5" spans="1:2" x14ac:dyDescent="0.2">
      <c r="A5" s="31" t="s">
        <v>240</v>
      </c>
      <c r="B5" s="32">
        <v>16</v>
      </c>
    </row>
    <row r="6" spans="1:2" x14ac:dyDescent="0.2">
      <c r="A6" s="31" t="s">
        <v>241</v>
      </c>
      <c r="B6" s="32">
        <v>5</v>
      </c>
    </row>
    <row r="7" spans="1:2" x14ac:dyDescent="0.2">
      <c r="A7" s="31" t="s">
        <v>238</v>
      </c>
      <c r="B7" s="32">
        <v>18</v>
      </c>
    </row>
    <row r="8" spans="1:2" x14ac:dyDescent="0.2">
      <c r="A8" s="31" t="s">
        <v>239</v>
      </c>
      <c r="B8" s="32">
        <v>14</v>
      </c>
    </row>
    <row r="9" spans="1:2" x14ac:dyDescent="0.2">
      <c r="A9" s="31" t="s">
        <v>247</v>
      </c>
      <c r="B9" s="32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904C-6A65-441B-9E28-CFC43814227A}">
  <sheetPr>
    <pageSetUpPr fitToPage="1"/>
  </sheetPr>
  <dimension ref="A1:H58"/>
  <sheetViews>
    <sheetView topLeftCell="A34" zoomScale="110" zoomScaleNormal="110" workbookViewId="0">
      <selection activeCell="C3" sqref="C3"/>
    </sheetView>
  </sheetViews>
  <sheetFormatPr defaultColWidth="9.28515625" defaultRowHeight="12.75" x14ac:dyDescent="0.2"/>
  <cols>
    <col min="1" max="1" width="9.5703125" style="21" customWidth="1"/>
    <col min="2" max="2" width="36" style="21" customWidth="1"/>
    <col min="3" max="3" width="4.28515625" style="21" bestFit="1" customWidth="1"/>
    <col min="4" max="4" width="11.28515625" style="21" customWidth="1"/>
    <col min="5" max="5" width="56.5703125" style="21" bestFit="1" customWidth="1"/>
    <col min="6" max="6" width="40" style="21" bestFit="1" customWidth="1"/>
    <col min="7" max="16384" width="9.28515625" style="21"/>
  </cols>
  <sheetData>
    <row r="1" spans="1:8" s="2" customFormat="1" ht="15" x14ac:dyDescent="0.2">
      <c r="A1" s="20"/>
      <c r="B1" s="20" t="s">
        <v>5</v>
      </c>
      <c r="C1" s="20" t="s">
        <v>244</v>
      </c>
      <c r="D1" s="20" t="s">
        <v>245</v>
      </c>
      <c r="E1" s="20" t="s">
        <v>7</v>
      </c>
      <c r="F1" s="20" t="s">
        <v>8</v>
      </c>
      <c r="H1" s="2" t="s">
        <v>231</v>
      </c>
    </row>
    <row r="2" spans="1:8" x14ac:dyDescent="0.2">
      <c r="A2" s="21">
        <v>1</v>
      </c>
      <c r="B2" s="21" t="s">
        <v>11</v>
      </c>
      <c r="C2" s="21" t="s">
        <v>238</v>
      </c>
      <c r="D2" s="21" t="s">
        <v>109</v>
      </c>
      <c r="E2" s="21" t="s">
        <v>12</v>
      </c>
      <c r="H2" s="21">
        <v>2</v>
      </c>
    </row>
    <row r="3" spans="1:8" s="22" customFormat="1" x14ac:dyDescent="0.2">
      <c r="A3" s="22">
        <v>2</v>
      </c>
      <c r="B3" s="23" t="s">
        <v>28</v>
      </c>
      <c r="C3" s="23" t="s">
        <v>239</v>
      </c>
      <c r="D3" s="22" t="s">
        <v>118</v>
      </c>
      <c r="E3" s="22" t="s">
        <v>102</v>
      </c>
      <c r="F3" s="22" t="s">
        <v>236</v>
      </c>
      <c r="H3" s="22">
        <v>2</v>
      </c>
    </row>
    <row r="4" spans="1:8" x14ac:dyDescent="0.2">
      <c r="A4" s="21">
        <v>3</v>
      </c>
      <c r="B4" s="21" t="s">
        <v>13</v>
      </c>
      <c r="C4" s="21" t="s">
        <v>238</v>
      </c>
      <c r="D4" s="21" t="s">
        <v>110</v>
      </c>
      <c r="E4" s="21" t="s">
        <v>15</v>
      </c>
      <c r="H4" s="21">
        <v>1</v>
      </c>
    </row>
    <row r="5" spans="1:8" x14ac:dyDescent="0.2">
      <c r="A5" s="22">
        <v>4</v>
      </c>
      <c r="B5" s="21" t="s">
        <v>13</v>
      </c>
      <c r="C5" s="21" t="s">
        <v>238</v>
      </c>
      <c r="D5" s="21" t="s">
        <v>111</v>
      </c>
      <c r="E5" s="24" t="s">
        <v>18</v>
      </c>
      <c r="H5" s="21">
        <v>2</v>
      </c>
    </row>
    <row r="6" spans="1:8" x14ac:dyDescent="0.2">
      <c r="A6" s="21">
        <v>5</v>
      </c>
      <c r="B6" s="21" t="s">
        <v>13</v>
      </c>
      <c r="C6" s="21" t="s">
        <v>238</v>
      </c>
      <c r="D6" s="21" t="s">
        <v>109</v>
      </c>
      <c r="E6" s="24" t="s">
        <v>14</v>
      </c>
      <c r="F6" s="21" t="s">
        <v>224</v>
      </c>
      <c r="H6" s="21">
        <v>1</v>
      </c>
    </row>
    <row r="7" spans="1:8" x14ac:dyDescent="0.2">
      <c r="A7" s="22">
        <v>6</v>
      </c>
      <c r="B7" s="21" t="s">
        <v>16</v>
      </c>
      <c r="C7" s="21" t="s">
        <v>240</v>
      </c>
      <c r="D7" s="21" t="s">
        <v>113</v>
      </c>
      <c r="E7" s="21" t="s">
        <v>17</v>
      </c>
      <c r="H7" s="21">
        <v>2</v>
      </c>
    </row>
    <row r="8" spans="1:8" x14ac:dyDescent="0.2">
      <c r="A8" s="21">
        <v>7</v>
      </c>
      <c r="B8" s="21" t="s">
        <v>19</v>
      </c>
      <c r="C8" s="21" t="s">
        <v>240</v>
      </c>
      <c r="D8" s="21" t="s">
        <v>113</v>
      </c>
      <c r="E8" s="21" t="s">
        <v>20</v>
      </c>
      <c r="H8" s="21">
        <v>2</v>
      </c>
    </row>
    <row r="9" spans="1:8" x14ac:dyDescent="0.2">
      <c r="A9" s="22">
        <v>8</v>
      </c>
      <c r="B9" s="21" t="s">
        <v>21</v>
      </c>
      <c r="C9" s="21" t="s">
        <v>240</v>
      </c>
      <c r="D9" s="21" t="s">
        <v>112</v>
      </c>
      <c r="E9" s="21" t="s">
        <v>22</v>
      </c>
      <c r="F9" s="21" t="s">
        <v>23</v>
      </c>
      <c r="H9" s="21">
        <v>1</v>
      </c>
    </row>
    <row r="10" spans="1:8" x14ac:dyDescent="0.2">
      <c r="A10" s="21">
        <v>9</v>
      </c>
      <c r="B10" s="21" t="s">
        <v>11</v>
      </c>
      <c r="C10" s="21" t="s">
        <v>238</v>
      </c>
      <c r="D10" s="21" t="s">
        <v>110</v>
      </c>
      <c r="E10" s="25" t="s">
        <v>26</v>
      </c>
      <c r="H10" s="21">
        <v>2</v>
      </c>
    </row>
    <row r="11" spans="1:8" s="22" customFormat="1" x14ac:dyDescent="0.2">
      <c r="A11" s="22">
        <v>10</v>
      </c>
      <c r="B11" s="22" t="s">
        <v>28</v>
      </c>
      <c r="C11" s="22" t="s">
        <v>239</v>
      </c>
      <c r="D11" s="22" t="s">
        <v>118</v>
      </c>
      <c r="E11" s="22" t="s">
        <v>117</v>
      </c>
      <c r="F11" s="22" t="s">
        <v>236</v>
      </c>
      <c r="H11" s="22">
        <v>1</v>
      </c>
    </row>
    <row r="12" spans="1:8" x14ac:dyDescent="0.2">
      <c r="A12" s="21">
        <v>11</v>
      </c>
      <c r="B12" s="21" t="s">
        <v>11</v>
      </c>
      <c r="C12" s="21" t="s">
        <v>238</v>
      </c>
      <c r="D12" s="21" t="s">
        <v>111</v>
      </c>
      <c r="E12" s="21" t="s">
        <v>30</v>
      </c>
      <c r="H12" s="21">
        <v>2</v>
      </c>
    </row>
    <row r="13" spans="1:8" x14ac:dyDescent="0.2">
      <c r="A13" s="22">
        <v>12</v>
      </c>
      <c r="B13" s="21" t="s">
        <v>0</v>
      </c>
      <c r="C13" s="21" t="s">
        <v>239</v>
      </c>
      <c r="D13" s="21" t="s">
        <v>114</v>
      </c>
      <c r="E13" s="21" t="s">
        <v>32</v>
      </c>
      <c r="H13" s="21">
        <v>1</v>
      </c>
    </row>
    <row r="14" spans="1:8" x14ac:dyDescent="0.2">
      <c r="A14" s="21">
        <v>13</v>
      </c>
      <c r="B14" s="21" t="s">
        <v>34</v>
      </c>
      <c r="C14" s="21" t="s">
        <v>239</v>
      </c>
      <c r="D14" s="21" t="s">
        <v>115</v>
      </c>
      <c r="E14" s="21" t="s">
        <v>237</v>
      </c>
      <c r="F14" s="22" t="s">
        <v>236</v>
      </c>
      <c r="H14" s="21">
        <v>1</v>
      </c>
    </row>
    <row r="15" spans="1:8" x14ac:dyDescent="0.2">
      <c r="A15" s="22">
        <v>14</v>
      </c>
      <c r="B15" s="21" t="s">
        <v>34</v>
      </c>
      <c r="C15" s="21" t="s">
        <v>239</v>
      </c>
      <c r="D15" s="21" t="s">
        <v>2</v>
      </c>
      <c r="E15" s="21" t="s">
        <v>35</v>
      </c>
      <c r="H15" s="21">
        <v>1</v>
      </c>
    </row>
    <row r="16" spans="1:8" x14ac:dyDescent="0.2">
      <c r="A16" s="21">
        <v>15</v>
      </c>
      <c r="B16" s="21" t="s">
        <v>34</v>
      </c>
      <c r="C16" s="21" t="s">
        <v>239</v>
      </c>
      <c r="D16" s="21" t="s">
        <v>114</v>
      </c>
      <c r="E16" s="24" t="s">
        <v>36</v>
      </c>
      <c r="F16" s="21" t="s">
        <v>24</v>
      </c>
      <c r="H16" s="21">
        <v>1</v>
      </c>
    </row>
    <row r="17" spans="1:8" x14ac:dyDescent="0.2">
      <c r="A17" s="22">
        <v>16</v>
      </c>
      <c r="B17" s="21" t="s">
        <v>37</v>
      </c>
      <c r="C17" s="21" t="s">
        <v>238</v>
      </c>
      <c r="D17" s="21" t="s">
        <v>110</v>
      </c>
      <c r="E17" s="21" t="s">
        <v>38</v>
      </c>
    </row>
    <row r="18" spans="1:8" x14ac:dyDescent="0.2">
      <c r="A18" s="21">
        <v>17</v>
      </c>
      <c r="B18" s="21" t="s">
        <v>37</v>
      </c>
      <c r="C18" s="21" t="s">
        <v>238</v>
      </c>
      <c r="D18" s="21" t="s">
        <v>110</v>
      </c>
      <c r="E18" s="21" t="s">
        <v>39</v>
      </c>
    </row>
    <row r="19" spans="1:8" x14ac:dyDescent="0.2">
      <c r="A19" s="22">
        <v>18</v>
      </c>
      <c r="B19" s="21" t="s">
        <v>37</v>
      </c>
      <c r="C19" s="21" t="s">
        <v>238</v>
      </c>
      <c r="D19" s="21" t="s">
        <v>109</v>
      </c>
      <c r="E19" s="24" t="s">
        <v>40</v>
      </c>
      <c r="H19" s="21">
        <v>1</v>
      </c>
    </row>
    <row r="20" spans="1:8" x14ac:dyDescent="0.2">
      <c r="A20" s="21">
        <v>19</v>
      </c>
      <c r="B20" s="21" t="s">
        <v>37</v>
      </c>
      <c r="C20" s="21" t="s">
        <v>238</v>
      </c>
      <c r="D20" s="21" t="s">
        <v>109</v>
      </c>
      <c r="E20" s="24" t="s">
        <v>123</v>
      </c>
      <c r="F20" s="21" t="s">
        <v>225</v>
      </c>
      <c r="G20" s="26"/>
      <c r="H20" s="21">
        <v>1</v>
      </c>
    </row>
    <row r="21" spans="1:8" x14ac:dyDescent="0.2">
      <c r="A21" s="22">
        <v>20</v>
      </c>
      <c r="B21" s="21" t="s">
        <v>37</v>
      </c>
      <c r="C21" s="21" t="s">
        <v>238</v>
      </c>
      <c r="D21" s="21" t="s">
        <v>116</v>
      </c>
      <c r="E21" s="24" t="s">
        <v>42</v>
      </c>
      <c r="H21" s="21">
        <v>1</v>
      </c>
    </row>
    <row r="22" spans="1:8" x14ac:dyDescent="0.2">
      <c r="A22" s="21">
        <v>21</v>
      </c>
      <c r="B22" s="21" t="s">
        <v>37</v>
      </c>
      <c r="C22" s="21" t="s">
        <v>238</v>
      </c>
      <c r="D22" s="21" t="s">
        <v>109</v>
      </c>
      <c r="E22" s="24" t="s">
        <v>43</v>
      </c>
    </row>
    <row r="23" spans="1:8" s="22" customFormat="1" x14ac:dyDescent="0.2">
      <c r="A23" s="22">
        <v>22</v>
      </c>
      <c r="B23" s="22" t="s">
        <v>45</v>
      </c>
      <c r="C23" s="22" t="s">
        <v>239</v>
      </c>
      <c r="D23" s="22" t="s">
        <v>118</v>
      </c>
      <c r="E23" s="22" t="s">
        <v>46</v>
      </c>
      <c r="F23" s="22" t="s">
        <v>236</v>
      </c>
      <c r="H23" s="22">
        <v>1</v>
      </c>
    </row>
    <row r="24" spans="1:8" x14ac:dyDescent="0.2">
      <c r="A24" s="21">
        <v>23</v>
      </c>
      <c r="B24" s="21" t="s">
        <v>25</v>
      </c>
      <c r="C24" s="21" t="s">
        <v>239</v>
      </c>
      <c r="D24" s="21" t="s">
        <v>119</v>
      </c>
      <c r="E24" s="21" t="s">
        <v>48</v>
      </c>
      <c r="H24" s="21">
        <v>1</v>
      </c>
    </row>
    <row r="25" spans="1:8" x14ac:dyDescent="0.2">
      <c r="A25" s="22">
        <v>24</v>
      </c>
      <c r="B25" s="21" t="s">
        <v>25</v>
      </c>
      <c r="C25" s="21" t="s">
        <v>239</v>
      </c>
      <c r="D25" s="21" t="s">
        <v>2</v>
      </c>
      <c r="E25" s="24" t="s">
        <v>49</v>
      </c>
      <c r="F25" s="21" t="s">
        <v>224</v>
      </c>
      <c r="H25" s="21">
        <v>1</v>
      </c>
    </row>
    <row r="26" spans="1:8" s="22" customFormat="1" x14ac:dyDescent="0.2">
      <c r="A26" s="21">
        <v>25</v>
      </c>
      <c r="B26" s="22" t="s">
        <v>50</v>
      </c>
      <c r="C26" s="22" t="s">
        <v>239</v>
      </c>
      <c r="D26" s="22" t="s">
        <v>120</v>
      </c>
      <c r="E26" s="22" t="s">
        <v>51</v>
      </c>
      <c r="F26" s="22" t="s">
        <v>236</v>
      </c>
      <c r="H26" s="22">
        <v>1</v>
      </c>
    </row>
    <row r="27" spans="1:8" x14ac:dyDescent="0.2">
      <c r="A27" s="22">
        <v>26</v>
      </c>
      <c r="B27" s="21" t="s">
        <v>105</v>
      </c>
      <c r="C27" s="21" t="s">
        <v>239</v>
      </c>
      <c r="D27" s="24" t="s">
        <v>3</v>
      </c>
      <c r="E27" s="21" t="s">
        <v>53</v>
      </c>
      <c r="H27" s="21">
        <v>1</v>
      </c>
    </row>
    <row r="28" spans="1:8" x14ac:dyDescent="0.2">
      <c r="A28" s="21">
        <v>27</v>
      </c>
      <c r="B28" s="27" t="s">
        <v>54</v>
      </c>
      <c r="C28" s="27" t="s">
        <v>238</v>
      </c>
      <c r="D28" s="27" t="s">
        <v>110</v>
      </c>
      <c r="E28" s="27" t="s">
        <v>55</v>
      </c>
      <c r="H28" s="21">
        <v>1</v>
      </c>
    </row>
    <row r="29" spans="1:8" x14ac:dyDescent="0.2">
      <c r="A29" s="22">
        <v>28</v>
      </c>
      <c r="B29" s="27" t="s">
        <v>54</v>
      </c>
      <c r="C29" s="27" t="s">
        <v>238</v>
      </c>
      <c r="D29" s="27" t="s">
        <v>109</v>
      </c>
      <c r="E29" s="24" t="s">
        <v>56</v>
      </c>
      <c r="H29" s="21">
        <v>1</v>
      </c>
    </row>
    <row r="30" spans="1:8" x14ac:dyDescent="0.2">
      <c r="A30" s="22">
        <v>30</v>
      </c>
      <c r="B30" s="21" t="s">
        <v>0</v>
      </c>
      <c r="C30" s="21" t="s">
        <v>239</v>
      </c>
      <c r="D30" s="21" t="s">
        <v>2</v>
      </c>
      <c r="E30" s="21" t="s">
        <v>60</v>
      </c>
      <c r="H30" s="21">
        <v>1</v>
      </c>
    </row>
    <row r="31" spans="1:8" x14ac:dyDescent="0.2">
      <c r="A31" s="21">
        <v>31</v>
      </c>
      <c r="B31" s="21" t="s">
        <v>57</v>
      </c>
      <c r="C31" s="21" t="s">
        <v>241</v>
      </c>
      <c r="D31" s="24" t="s">
        <v>122</v>
      </c>
      <c r="E31" s="21" t="s">
        <v>61</v>
      </c>
      <c r="H31" s="21">
        <v>1</v>
      </c>
    </row>
    <row r="32" spans="1:8" s="22" customFormat="1" x14ac:dyDescent="0.2">
      <c r="A32" s="22">
        <v>32</v>
      </c>
      <c r="B32" s="22" t="s">
        <v>28</v>
      </c>
      <c r="C32" s="22" t="s">
        <v>239</v>
      </c>
      <c r="D32" s="22" t="s">
        <v>130</v>
      </c>
      <c r="E32" s="22" t="s">
        <v>63</v>
      </c>
      <c r="F32" s="22" t="s">
        <v>236</v>
      </c>
      <c r="H32" s="22">
        <v>3</v>
      </c>
    </row>
    <row r="33" spans="1:8" x14ac:dyDescent="0.2">
      <c r="A33" s="21">
        <v>33</v>
      </c>
      <c r="B33" s="21" t="s">
        <v>65</v>
      </c>
      <c r="C33" s="21" t="s">
        <v>239</v>
      </c>
      <c r="D33" s="21" t="s">
        <v>2</v>
      </c>
      <c r="E33" s="24" t="s">
        <v>66</v>
      </c>
      <c r="H33" s="21">
        <v>1</v>
      </c>
    </row>
    <row r="34" spans="1:8" x14ac:dyDescent="0.2">
      <c r="A34" s="22">
        <v>34</v>
      </c>
      <c r="B34" s="21" t="s">
        <v>13</v>
      </c>
      <c r="C34" s="21" t="s">
        <v>238</v>
      </c>
      <c r="D34" s="21" t="s">
        <v>67</v>
      </c>
      <c r="E34" s="24" t="s">
        <v>68</v>
      </c>
      <c r="H34" s="21">
        <v>1</v>
      </c>
    </row>
    <row r="35" spans="1:8" x14ac:dyDescent="0.2">
      <c r="A35" s="21">
        <v>35</v>
      </c>
      <c r="B35" s="21" t="s">
        <v>57</v>
      </c>
      <c r="C35" s="21" t="s">
        <v>241</v>
      </c>
      <c r="D35" s="21" t="s">
        <v>1</v>
      </c>
      <c r="E35" s="24" t="s">
        <v>69</v>
      </c>
      <c r="H35" s="21">
        <v>1</v>
      </c>
    </row>
    <row r="36" spans="1:8" x14ac:dyDescent="0.2">
      <c r="A36" s="22">
        <v>36</v>
      </c>
      <c r="B36" s="21" t="s">
        <v>16</v>
      </c>
      <c r="C36" s="21" t="s">
        <v>240</v>
      </c>
      <c r="D36" s="21" t="s">
        <v>112</v>
      </c>
      <c r="E36" s="21" t="s">
        <v>70</v>
      </c>
      <c r="F36" s="21" t="s">
        <v>23</v>
      </c>
      <c r="H36" s="21">
        <v>1</v>
      </c>
    </row>
    <row r="37" spans="1:8" x14ac:dyDescent="0.2">
      <c r="A37" s="21">
        <v>37</v>
      </c>
      <c r="B37" s="21" t="s">
        <v>106</v>
      </c>
      <c r="C37" s="21" t="s">
        <v>238</v>
      </c>
      <c r="D37" s="21" t="s">
        <v>116</v>
      </c>
      <c r="E37" s="21" t="s">
        <v>72</v>
      </c>
      <c r="H37" s="21">
        <v>1</v>
      </c>
    </row>
    <row r="38" spans="1:8" x14ac:dyDescent="0.2">
      <c r="A38" s="22">
        <v>38</v>
      </c>
      <c r="B38" s="21" t="s">
        <v>106</v>
      </c>
      <c r="C38" s="21" t="s">
        <v>238</v>
      </c>
      <c r="D38" s="21" t="s">
        <v>116</v>
      </c>
      <c r="E38" s="21" t="s">
        <v>73</v>
      </c>
    </row>
    <row r="39" spans="1:8" x14ac:dyDescent="0.2">
      <c r="A39" s="21">
        <v>39</v>
      </c>
      <c r="B39" s="21" t="s">
        <v>106</v>
      </c>
      <c r="C39" s="21" t="s">
        <v>238</v>
      </c>
      <c r="D39" s="21" t="s">
        <v>116</v>
      </c>
      <c r="E39" s="21" t="s">
        <v>74</v>
      </c>
    </row>
    <row r="40" spans="1:8" x14ac:dyDescent="0.2">
      <c r="A40" s="22">
        <v>40</v>
      </c>
      <c r="B40" s="21" t="s">
        <v>131</v>
      </c>
      <c r="C40" s="21" t="s">
        <v>240</v>
      </c>
      <c r="D40" s="21" t="s">
        <v>125</v>
      </c>
      <c r="E40" s="21" t="s">
        <v>79</v>
      </c>
    </row>
    <row r="41" spans="1:8" x14ac:dyDescent="0.2">
      <c r="A41" s="21">
        <v>41</v>
      </c>
      <c r="B41" s="21" t="s">
        <v>76</v>
      </c>
      <c r="C41" s="21" t="s">
        <v>241</v>
      </c>
      <c r="D41" s="21" t="s">
        <v>124</v>
      </c>
      <c r="E41" s="21" t="s">
        <v>77</v>
      </c>
      <c r="H41" s="21">
        <v>2</v>
      </c>
    </row>
    <row r="42" spans="1:8" x14ac:dyDescent="0.2">
      <c r="A42" s="22">
        <v>42</v>
      </c>
      <c r="B42" s="21" t="s">
        <v>78</v>
      </c>
      <c r="C42" s="21" t="s">
        <v>240</v>
      </c>
      <c r="D42" s="21" t="s">
        <v>125</v>
      </c>
      <c r="E42" s="21" t="s">
        <v>80</v>
      </c>
    </row>
    <row r="43" spans="1:8" x14ac:dyDescent="0.2">
      <c r="A43" s="21">
        <v>43</v>
      </c>
      <c r="B43" s="21" t="s">
        <v>78</v>
      </c>
      <c r="C43" s="21" t="s">
        <v>240</v>
      </c>
      <c r="D43" s="21" t="s">
        <v>112</v>
      </c>
      <c r="E43" s="24" t="s">
        <v>81</v>
      </c>
    </row>
    <row r="44" spans="1:8" x14ac:dyDescent="0.2">
      <c r="A44" s="22">
        <v>44</v>
      </c>
      <c r="B44" s="21" t="s">
        <v>78</v>
      </c>
      <c r="C44" s="21" t="s">
        <v>240</v>
      </c>
      <c r="D44" s="21" t="s">
        <v>126</v>
      </c>
      <c r="E44" s="24" t="s">
        <v>82</v>
      </c>
    </row>
    <row r="45" spans="1:8" x14ac:dyDescent="0.2">
      <c r="A45" s="21">
        <v>45</v>
      </c>
      <c r="B45" s="21" t="s">
        <v>78</v>
      </c>
      <c r="C45" s="21" t="s">
        <v>240</v>
      </c>
      <c r="D45" s="21" t="s">
        <v>125</v>
      </c>
      <c r="E45" s="24" t="s">
        <v>83</v>
      </c>
    </row>
    <row r="46" spans="1:8" x14ac:dyDescent="0.2">
      <c r="A46" s="22">
        <v>46</v>
      </c>
      <c r="B46" s="21" t="s">
        <v>78</v>
      </c>
      <c r="C46" s="21" t="s">
        <v>240</v>
      </c>
      <c r="D46" s="21" t="s">
        <v>125</v>
      </c>
      <c r="E46" s="24" t="s">
        <v>84</v>
      </c>
    </row>
    <row r="47" spans="1:8" s="28" customFormat="1" ht="13.5" thickBot="1" x14ac:dyDescent="0.25">
      <c r="A47" s="21">
        <v>47</v>
      </c>
      <c r="B47" s="21" t="s">
        <v>85</v>
      </c>
      <c r="C47" s="21" t="s">
        <v>242</v>
      </c>
      <c r="D47" s="21" t="s">
        <v>132</v>
      </c>
      <c r="E47" s="21" t="s">
        <v>86</v>
      </c>
      <c r="F47" s="21"/>
    </row>
    <row r="48" spans="1:8" x14ac:dyDescent="0.2">
      <c r="A48" s="22">
        <v>48</v>
      </c>
      <c r="B48" s="21" t="s">
        <v>88</v>
      </c>
      <c r="C48" s="21" t="s">
        <v>241</v>
      </c>
      <c r="D48" s="21" t="s">
        <v>121</v>
      </c>
      <c r="E48" s="21" t="s">
        <v>89</v>
      </c>
      <c r="H48" s="21">
        <v>1</v>
      </c>
    </row>
    <row r="49" spans="1:8" x14ac:dyDescent="0.2">
      <c r="A49" s="21">
        <v>49</v>
      </c>
      <c r="B49" s="21" t="s">
        <v>90</v>
      </c>
      <c r="C49" s="21" t="s">
        <v>240</v>
      </c>
      <c r="D49" s="21" t="s">
        <v>243</v>
      </c>
      <c r="E49" s="24" t="s">
        <v>91</v>
      </c>
      <c r="H49" s="21">
        <v>1</v>
      </c>
    </row>
    <row r="50" spans="1:8" x14ac:dyDescent="0.2">
      <c r="A50" s="22">
        <v>50</v>
      </c>
      <c r="B50" s="21" t="s">
        <v>232</v>
      </c>
      <c r="C50" s="21" t="s">
        <v>240</v>
      </c>
      <c r="D50" s="21" t="s">
        <v>233</v>
      </c>
      <c r="E50" s="24" t="s">
        <v>234</v>
      </c>
    </row>
    <row r="51" spans="1:8" x14ac:dyDescent="0.2">
      <c r="A51" s="21">
        <v>51</v>
      </c>
      <c r="B51" s="21" t="s">
        <v>90</v>
      </c>
      <c r="C51" s="21" t="s">
        <v>241</v>
      </c>
      <c r="D51" s="21" t="s">
        <v>1</v>
      </c>
      <c r="E51" s="24" t="s">
        <v>92</v>
      </c>
    </row>
    <row r="52" spans="1:8" x14ac:dyDescent="0.2">
      <c r="A52" s="22">
        <v>52</v>
      </c>
      <c r="B52" s="21" t="s">
        <v>128</v>
      </c>
      <c r="C52" s="21" t="s">
        <v>240</v>
      </c>
      <c r="D52" s="21" t="s">
        <v>125</v>
      </c>
      <c r="E52" s="21" t="s">
        <v>93</v>
      </c>
    </row>
    <row r="53" spans="1:8" x14ac:dyDescent="0.2">
      <c r="A53" s="21">
        <v>53</v>
      </c>
      <c r="B53" s="21" t="s">
        <v>90</v>
      </c>
      <c r="C53" s="21" t="s">
        <v>240</v>
      </c>
      <c r="D53" s="21" t="s">
        <v>125</v>
      </c>
      <c r="E53" s="21" t="s">
        <v>94</v>
      </c>
    </row>
    <row r="54" spans="1:8" x14ac:dyDescent="0.2">
      <c r="A54" s="22">
        <v>54</v>
      </c>
      <c r="B54" s="21" t="s">
        <v>90</v>
      </c>
      <c r="C54" s="21" t="s">
        <v>240</v>
      </c>
      <c r="D54" s="21" t="s">
        <v>125</v>
      </c>
      <c r="E54" s="21" t="s">
        <v>95</v>
      </c>
    </row>
    <row r="55" spans="1:8" x14ac:dyDescent="0.2">
      <c r="A55" s="21">
        <v>55</v>
      </c>
      <c r="B55" s="21" t="s">
        <v>90</v>
      </c>
      <c r="C55" s="21" t="s">
        <v>240</v>
      </c>
      <c r="D55" s="21" t="s">
        <v>112</v>
      </c>
      <c r="E55" s="21" t="s">
        <v>96</v>
      </c>
    </row>
    <row r="57" spans="1:8" x14ac:dyDescent="0.2">
      <c r="A57" s="21">
        <v>4</v>
      </c>
      <c r="B57" s="21" t="s">
        <v>230</v>
      </c>
    </row>
    <row r="58" spans="1:8" x14ac:dyDescent="0.2">
      <c r="A58" s="29" t="e">
        <f>#REF!+A57</f>
        <v>#REF!</v>
      </c>
    </row>
  </sheetData>
  <sheetProtection selectLockedCells="1" selectUnlockedCells="1"/>
  <printOptions horizontalCentered="1"/>
  <pageMargins left="0.39370078740157483" right="0.27559055118110237" top="0.74803149606299213" bottom="0.74803149606299213" header="0.51181102362204722" footer="0.51181102362204722"/>
  <pageSetup paperSize="9" scale="96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2"/>
  <sheetViews>
    <sheetView topLeftCell="A67" zoomScale="110" zoomScaleNormal="110" workbookViewId="0">
      <selection activeCell="A93" sqref="A93:XFD93"/>
    </sheetView>
  </sheetViews>
  <sheetFormatPr defaultColWidth="9.28515625" defaultRowHeight="12.75" x14ac:dyDescent="0.2"/>
  <cols>
    <col min="1" max="1" width="9.5703125" customWidth="1"/>
    <col min="2" max="3" width="36" customWidth="1"/>
    <col min="4" max="4" width="11.28515625" customWidth="1"/>
    <col min="5" max="5" width="56.5703125" bestFit="1" customWidth="1"/>
    <col min="6" max="6" width="40" bestFit="1" customWidth="1"/>
  </cols>
  <sheetData>
    <row r="1" spans="1:8" ht="27.75" x14ac:dyDescent="0.2">
      <c r="A1" s="35" t="s">
        <v>4</v>
      </c>
      <c r="B1" s="36"/>
      <c r="C1" s="36"/>
      <c r="D1" s="36"/>
      <c r="E1" s="36"/>
      <c r="F1" s="37"/>
    </row>
    <row r="2" spans="1:8" ht="68.25" customHeight="1" x14ac:dyDescent="0.2">
      <c r="A2" s="38" t="s">
        <v>235</v>
      </c>
      <c r="B2" s="39"/>
      <c r="C2" s="39"/>
      <c r="D2" s="39"/>
      <c r="E2" s="39"/>
      <c r="F2" s="40"/>
    </row>
    <row r="3" spans="1:8" s="3" customFormat="1" ht="15.75" x14ac:dyDescent="0.25">
      <c r="A3" s="41" t="s">
        <v>97</v>
      </c>
      <c r="B3" s="42"/>
      <c r="C3" s="42"/>
      <c r="D3" s="42"/>
      <c r="E3" s="42"/>
      <c r="F3" s="43"/>
    </row>
    <row r="4" spans="1:8" s="3" customFormat="1" ht="15.75" x14ac:dyDescent="0.25">
      <c r="A4" s="1"/>
      <c r="B4" s="1"/>
      <c r="C4" s="1"/>
      <c r="D4" s="1"/>
      <c r="E4" s="1"/>
      <c r="F4" s="1"/>
    </row>
    <row r="5" spans="1:8" s="2" customFormat="1" ht="15.75" x14ac:dyDescent="0.25">
      <c r="A5" s="1"/>
      <c r="B5" s="1" t="s">
        <v>5</v>
      </c>
      <c r="C5" s="1"/>
      <c r="D5" s="1" t="s">
        <v>6</v>
      </c>
      <c r="E5" s="1" t="s">
        <v>7</v>
      </c>
      <c r="F5" s="1" t="s">
        <v>8</v>
      </c>
      <c r="H5" s="2" t="s">
        <v>231</v>
      </c>
    </row>
    <row r="6" spans="1:8" ht="23.25" x14ac:dyDescent="0.2">
      <c r="A6" s="44" t="s">
        <v>98</v>
      </c>
      <c r="B6" s="45"/>
      <c r="C6" s="45"/>
      <c r="D6" s="45"/>
      <c r="E6" s="45"/>
      <c r="F6" s="46"/>
    </row>
    <row r="7" spans="1:8" s="4" customFormat="1" x14ac:dyDescent="0.2">
      <c r="A7" s="4">
        <v>1</v>
      </c>
      <c r="B7" s="4" t="s">
        <v>9</v>
      </c>
      <c r="E7" s="4" t="s">
        <v>99</v>
      </c>
      <c r="F7" s="4" t="s">
        <v>236</v>
      </c>
      <c r="H7" s="4">
        <v>1</v>
      </c>
    </row>
    <row r="8" spans="1:8" ht="15.75" x14ac:dyDescent="0.25">
      <c r="A8" s="5" t="s">
        <v>10</v>
      </c>
      <c r="B8" s="47" t="s">
        <v>107</v>
      </c>
      <c r="C8" s="47"/>
      <c r="D8" s="47"/>
      <c r="E8" s="47"/>
    </row>
    <row r="9" spans="1:8" s="5" customFormat="1" x14ac:dyDescent="0.2">
      <c r="A9">
        <v>1</v>
      </c>
      <c r="B9" t="s">
        <v>11</v>
      </c>
      <c r="C9" t="s">
        <v>238</v>
      </c>
      <c r="D9" t="s">
        <v>109</v>
      </c>
      <c r="E9" t="s">
        <v>12</v>
      </c>
      <c r="F9"/>
      <c r="H9" s="5">
        <v>2</v>
      </c>
    </row>
    <row r="11" spans="1:8" ht="15" x14ac:dyDescent="0.25">
      <c r="A11" s="5" t="s">
        <v>10</v>
      </c>
      <c r="B11" s="34" t="s">
        <v>100</v>
      </c>
      <c r="C11" s="34"/>
      <c r="D11" s="34"/>
      <c r="E11" s="34"/>
    </row>
    <row r="12" spans="1:8" x14ac:dyDescent="0.2">
      <c r="E12" s="6"/>
      <c r="H12">
        <v>1</v>
      </c>
    </row>
    <row r="13" spans="1:8" s="5" customFormat="1" x14ac:dyDescent="0.2">
      <c r="A13" s="5">
        <f>A9+A12</f>
        <v>1</v>
      </c>
      <c r="E13" s="10"/>
    </row>
    <row r="14" spans="1:8" ht="23.25" x14ac:dyDescent="0.2">
      <c r="A14" s="44" t="s">
        <v>101</v>
      </c>
      <c r="B14" s="45"/>
      <c r="C14" s="45"/>
      <c r="D14" s="45"/>
      <c r="E14" s="45"/>
      <c r="F14" s="46"/>
    </row>
    <row r="15" spans="1:8" s="4" customFormat="1" x14ac:dyDescent="0.2">
      <c r="A15" s="4">
        <v>1</v>
      </c>
      <c r="B15" s="9" t="s">
        <v>28</v>
      </c>
      <c r="C15" s="9" t="s">
        <v>239</v>
      </c>
      <c r="D15" s="4" t="s">
        <v>118</v>
      </c>
      <c r="E15" s="4" t="s">
        <v>102</v>
      </c>
      <c r="F15" s="4" t="s">
        <v>236</v>
      </c>
      <c r="H15" s="4">
        <v>2</v>
      </c>
    </row>
    <row r="16" spans="1:8" ht="15.75" x14ac:dyDescent="0.25">
      <c r="A16" s="5" t="s">
        <v>10</v>
      </c>
      <c r="B16" s="51" t="s">
        <v>108</v>
      </c>
      <c r="C16" s="52"/>
      <c r="D16" s="52"/>
      <c r="E16" s="53"/>
    </row>
    <row r="17" spans="1:8" x14ac:dyDescent="0.2">
      <c r="A17">
        <v>1</v>
      </c>
      <c r="B17" t="s">
        <v>13</v>
      </c>
      <c r="C17" t="s">
        <v>238</v>
      </c>
      <c r="D17" t="s">
        <v>110</v>
      </c>
      <c r="E17" t="s">
        <v>15</v>
      </c>
      <c r="H17">
        <v>1</v>
      </c>
    </row>
    <row r="18" spans="1:8" x14ac:dyDescent="0.2">
      <c r="A18">
        <v>1</v>
      </c>
      <c r="B18" t="s">
        <v>13</v>
      </c>
      <c r="C18" t="s">
        <v>238</v>
      </c>
      <c r="D18" t="s">
        <v>111</v>
      </c>
      <c r="E18" s="6" t="s">
        <v>18</v>
      </c>
      <c r="H18">
        <v>2</v>
      </c>
    </row>
    <row r="19" spans="1:8" x14ac:dyDescent="0.2">
      <c r="A19">
        <v>1</v>
      </c>
      <c r="B19" t="s">
        <v>13</v>
      </c>
      <c r="C19" t="s">
        <v>238</v>
      </c>
      <c r="D19" t="s">
        <v>109</v>
      </c>
      <c r="E19" s="6" t="s">
        <v>14</v>
      </c>
      <c r="F19" t="s">
        <v>224</v>
      </c>
      <c r="H19">
        <v>1</v>
      </c>
    </row>
    <row r="20" spans="1:8" x14ac:dyDescent="0.2">
      <c r="A20">
        <v>1</v>
      </c>
      <c r="B20" t="s">
        <v>16</v>
      </c>
      <c r="C20" t="s">
        <v>240</v>
      </c>
      <c r="D20" t="s">
        <v>113</v>
      </c>
      <c r="E20" t="s">
        <v>17</v>
      </c>
      <c r="H20">
        <v>2</v>
      </c>
    </row>
    <row r="21" spans="1:8" x14ac:dyDescent="0.2">
      <c r="A21">
        <v>1</v>
      </c>
      <c r="B21" t="s">
        <v>19</v>
      </c>
      <c r="C21" t="s">
        <v>240</v>
      </c>
      <c r="D21" t="s">
        <v>113</v>
      </c>
      <c r="E21" t="s">
        <v>20</v>
      </c>
      <c r="H21">
        <v>2</v>
      </c>
    </row>
    <row r="22" spans="1:8" x14ac:dyDescent="0.2">
      <c r="A22">
        <v>1</v>
      </c>
      <c r="B22" t="s">
        <v>21</v>
      </c>
      <c r="C22" t="s">
        <v>240</v>
      </c>
      <c r="D22" t="s">
        <v>112</v>
      </c>
      <c r="E22" t="s">
        <v>22</v>
      </c>
      <c r="F22" t="s">
        <v>23</v>
      </c>
      <c r="H22">
        <v>1</v>
      </c>
    </row>
    <row r="23" spans="1:8" ht="15" x14ac:dyDescent="0.25">
      <c r="A23" s="5" t="s">
        <v>10</v>
      </c>
      <c r="B23" s="34" t="s">
        <v>103</v>
      </c>
      <c r="C23" s="34"/>
      <c r="D23" s="34"/>
      <c r="E23" s="34"/>
    </row>
    <row r="24" spans="1:8" x14ac:dyDescent="0.2">
      <c r="A24">
        <v>1</v>
      </c>
      <c r="B24" t="s">
        <v>11</v>
      </c>
      <c r="C24" t="s">
        <v>238</v>
      </c>
      <c r="D24" t="s">
        <v>110</v>
      </c>
      <c r="E24" s="7" t="s">
        <v>26</v>
      </c>
      <c r="H24">
        <v>2</v>
      </c>
    </row>
    <row r="25" spans="1:8" s="5" customFormat="1" x14ac:dyDescent="0.2">
      <c r="A25" s="5">
        <f>SUM(A15:A24)</f>
        <v>8</v>
      </c>
      <c r="E25" s="11"/>
    </row>
    <row r="26" spans="1:8" ht="19.5" x14ac:dyDescent="0.2">
      <c r="A26" s="48" t="s">
        <v>27</v>
      </c>
      <c r="B26" s="49"/>
      <c r="C26" s="49"/>
      <c r="D26" s="49"/>
      <c r="E26" s="49"/>
      <c r="F26" s="50"/>
    </row>
    <row r="27" spans="1:8" s="4" customFormat="1" x14ac:dyDescent="0.2">
      <c r="A27" s="4">
        <v>1</v>
      </c>
      <c r="B27" s="4" t="s">
        <v>28</v>
      </c>
      <c r="C27" s="4" t="s">
        <v>239</v>
      </c>
      <c r="D27" s="4" t="s">
        <v>118</v>
      </c>
      <c r="E27" s="4" t="s">
        <v>117</v>
      </c>
      <c r="F27" s="4" t="s">
        <v>236</v>
      </c>
      <c r="H27" s="4">
        <v>1</v>
      </c>
    </row>
    <row r="28" spans="1:8" s="5" customFormat="1" ht="15.75" x14ac:dyDescent="0.25">
      <c r="A28" s="5" t="s">
        <v>10</v>
      </c>
      <c r="B28" s="54" t="s">
        <v>29</v>
      </c>
      <c r="C28" s="54"/>
      <c r="D28" s="54"/>
      <c r="E28" s="54"/>
    </row>
    <row r="29" spans="1:8" x14ac:dyDescent="0.2">
      <c r="A29">
        <v>1</v>
      </c>
      <c r="B29" t="s">
        <v>11</v>
      </c>
      <c r="C29" t="s">
        <v>238</v>
      </c>
      <c r="D29" t="s">
        <v>111</v>
      </c>
      <c r="E29" t="s">
        <v>30</v>
      </c>
      <c r="H29">
        <v>2</v>
      </c>
    </row>
    <row r="30" spans="1:8" s="5" customFormat="1" ht="15.75" x14ac:dyDescent="0.25">
      <c r="A30" s="5" t="s">
        <v>10</v>
      </c>
      <c r="B30" s="54" t="s">
        <v>31</v>
      </c>
      <c r="C30" s="54"/>
      <c r="D30" s="54"/>
      <c r="E30" s="54"/>
    </row>
    <row r="31" spans="1:8" x14ac:dyDescent="0.2">
      <c r="A31" s="14">
        <v>1</v>
      </c>
      <c r="B31" t="s">
        <v>0</v>
      </c>
      <c r="C31" t="s">
        <v>239</v>
      </c>
      <c r="D31" t="s">
        <v>114</v>
      </c>
      <c r="E31" t="s">
        <v>32</v>
      </c>
      <c r="H31">
        <v>1</v>
      </c>
    </row>
    <row r="32" spans="1:8" s="5" customFormat="1" x14ac:dyDescent="0.2">
      <c r="A32" s="15">
        <f>SUM(A27:A31)</f>
        <v>3</v>
      </c>
    </row>
    <row r="33" spans="1:8" ht="19.5" x14ac:dyDescent="0.2">
      <c r="A33" s="48" t="s">
        <v>33</v>
      </c>
      <c r="B33" s="49"/>
      <c r="C33" s="49"/>
      <c r="D33" s="49"/>
      <c r="E33" s="49"/>
      <c r="F33" s="50"/>
    </row>
    <row r="34" spans="1:8" s="5" customFormat="1" x14ac:dyDescent="0.2">
      <c r="A34" s="5">
        <v>1</v>
      </c>
      <c r="B34" s="5" t="s">
        <v>34</v>
      </c>
      <c r="C34" s="5" t="s">
        <v>239</v>
      </c>
      <c r="D34" s="5" t="s">
        <v>115</v>
      </c>
      <c r="E34" s="5" t="s">
        <v>237</v>
      </c>
      <c r="F34" s="4" t="s">
        <v>236</v>
      </c>
      <c r="H34" s="5">
        <v>1</v>
      </c>
    </row>
    <row r="35" spans="1:8" s="5" customFormat="1" ht="15.75" x14ac:dyDescent="0.25">
      <c r="A35" s="5" t="s">
        <v>10</v>
      </c>
      <c r="B35" s="54" t="s">
        <v>104</v>
      </c>
      <c r="C35" s="54"/>
      <c r="D35" s="54"/>
      <c r="E35" s="54"/>
    </row>
    <row r="36" spans="1:8" x14ac:dyDescent="0.2">
      <c r="A36">
        <v>1</v>
      </c>
      <c r="B36" t="s">
        <v>34</v>
      </c>
      <c r="C36" t="s">
        <v>239</v>
      </c>
      <c r="D36" t="s">
        <v>2</v>
      </c>
      <c r="E36" t="s">
        <v>35</v>
      </c>
      <c r="H36">
        <v>1</v>
      </c>
    </row>
    <row r="37" spans="1:8" x14ac:dyDescent="0.2">
      <c r="A37">
        <v>1</v>
      </c>
      <c r="B37" t="s">
        <v>34</v>
      </c>
      <c r="C37" t="s">
        <v>239</v>
      </c>
      <c r="D37" t="s">
        <v>114</v>
      </c>
      <c r="E37" s="6" t="s">
        <v>36</v>
      </c>
      <c r="F37" t="s">
        <v>24</v>
      </c>
      <c r="H37">
        <v>1</v>
      </c>
    </row>
    <row r="38" spans="1:8" x14ac:dyDescent="0.2">
      <c r="A38">
        <v>1</v>
      </c>
      <c r="B38" t="s">
        <v>37</v>
      </c>
      <c r="C38" t="s">
        <v>238</v>
      </c>
      <c r="D38" t="s">
        <v>110</v>
      </c>
      <c r="E38" t="s">
        <v>38</v>
      </c>
    </row>
    <row r="39" spans="1:8" x14ac:dyDescent="0.2">
      <c r="A39">
        <v>1</v>
      </c>
      <c r="B39" t="s">
        <v>37</v>
      </c>
      <c r="C39" t="s">
        <v>238</v>
      </c>
      <c r="D39" t="s">
        <v>110</v>
      </c>
      <c r="E39" t="s">
        <v>39</v>
      </c>
    </row>
    <row r="40" spans="1:8" x14ac:dyDescent="0.2">
      <c r="A40">
        <v>1</v>
      </c>
      <c r="B40" t="s">
        <v>37</v>
      </c>
      <c r="C40" t="s">
        <v>238</v>
      </c>
      <c r="D40" t="s">
        <v>109</v>
      </c>
      <c r="E40" s="6" t="s">
        <v>40</v>
      </c>
      <c r="H40">
        <v>1</v>
      </c>
    </row>
    <row r="41" spans="1:8" x14ac:dyDescent="0.2">
      <c r="A41">
        <v>1</v>
      </c>
      <c r="B41" t="s">
        <v>37</v>
      </c>
      <c r="C41" t="s">
        <v>238</v>
      </c>
      <c r="D41" t="s">
        <v>109</v>
      </c>
      <c r="E41" s="6" t="s">
        <v>123</v>
      </c>
      <c r="F41" t="s">
        <v>225</v>
      </c>
      <c r="G41" s="13"/>
      <c r="H41">
        <v>1</v>
      </c>
    </row>
    <row r="42" spans="1:8" s="5" customFormat="1" ht="15.75" x14ac:dyDescent="0.25">
      <c r="A42" s="5" t="s">
        <v>10</v>
      </c>
      <c r="B42" s="54" t="s">
        <v>41</v>
      </c>
      <c r="C42" s="54"/>
      <c r="D42" s="54"/>
      <c r="E42" s="54"/>
    </row>
    <row r="43" spans="1:8" x14ac:dyDescent="0.2">
      <c r="A43">
        <v>1</v>
      </c>
      <c r="B43" t="s">
        <v>37</v>
      </c>
      <c r="C43" t="s">
        <v>238</v>
      </c>
      <c r="D43" t="s">
        <v>116</v>
      </c>
      <c r="E43" s="6" t="s">
        <v>42</v>
      </c>
      <c r="H43">
        <v>1</v>
      </c>
    </row>
    <row r="44" spans="1:8" x14ac:dyDescent="0.2">
      <c r="A44">
        <v>1</v>
      </c>
      <c r="B44" t="s">
        <v>37</v>
      </c>
      <c r="C44" t="s">
        <v>238</v>
      </c>
      <c r="D44" t="s">
        <v>109</v>
      </c>
      <c r="E44" s="6" t="s">
        <v>43</v>
      </c>
    </row>
    <row r="45" spans="1:8" s="5" customFormat="1" x14ac:dyDescent="0.2">
      <c r="A45" s="5">
        <f>A34+SUM(A36:A41)+SUM(A43:A44)</f>
        <v>9</v>
      </c>
      <c r="E45" s="10"/>
    </row>
    <row r="46" spans="1:8" ht="19.5" x14ac:dyDescent="0.2">
      <c r="A46" s="48" t="s">
        <v>44</v>
      </c>
      <c r="B46" s="49"/>
      <c r="C46" s="49"/>
      <c r="D46" s="49"/>
      <c r="E46" s="49"/>
      <c r="F46" s="50"/>
    </row>
    <row r="47" spans="1:8" s="4" customFormat="1" x14ac:dyDescent="0.2">
      <c r="A47" s="4">
        <v>1</v>
      </c>
      <c r="B47" s="4" t="s">
        <v>45</v>
      </c>
      <c r="C47" s="4" t="s">
        <v>239</v>
      </c>
      <c r="D47" s="4" t="s">
        <v>118</v>
      </c>
      <c r="E47" s="4" t="s">
        <v>46</v>
      </c>
      <c r="F47" s="4" t="s">
        <v>236</v>
      </c>
      <c r="H47" s="4">
        <v>1</v>
      </c>
    </row>
    <row r="48" spans="1:8" s="5" customFormat="1" ht="15.75" x14ac:dyDescent="0.25">
      <c r="A48" s="5" t="s">
        <v>10</v>
      </c>
      <c r="B48" s="54" t="s">
        <v>47</v>
      </c>
      <c r="C48" s="54"/>
      <c r="D48" s="54"/>
      <c r="E48" s="54"/>
    </row>
    <row r="49" spans="1:8" x14ac:dyDescent="0.2">
      <c r="A49">
        <v>1</v>
      </c>
      <c r="B49" t="s">
        <v>25</v>
      </c>
      <c r="C49" t="s">
        <v>239</v>
      </c>
      <c r="D49" t="s">
        <v>119</v>
      </c>
      <c r="E49" t="s">
        <v>48</v>
      </c>
      <c r="H49">
        <v>1</v>
      </c>
    </row>
    <row r="50" spans="1:8" x14ac:dyDescent="0.2">
      <c r="A50">
        <v>1</v>
      </c>
      <c r="B50" t="s">
        <v>25</v>
      </c>
      <c r="C50" t="s">
        <v>239</v>
      </c>
      <c r="D50" t="s">
        <v>2</v>
      </c>
      <c r="E50" s="6" t="s">
        <v>49</v>
      </c>
      <c r="F50" t="s">
        <v>224</v>
      </c>
      <c r="H50">
        <v>1</v>
      </c>
    </row>
    <row r="51" spans="1:8" s="5" customFormat="1" x14ac:dyDescent="0.2">
      <c r="A51" s="5">
        <f>SUM(A47:A50)</f>
        <v>3</v>
      </c>
      <c r="E51" s="10"/>
    </row>
    <row r="52" spans="1:8" ht="19.5" x14ac:dyDescent="0.2">
      <c r="A52" s="48" t="s">
        <v>129</v>
      </c>
      <c r="B52" s="49"/>
      <c r="C52" s="49"/>
      <c r="D52" s="49"/>
      <c r="E52" s="49"/>
      <c r="F52" s="50"/>
    </row>
    <row r="53" spans="1:8" s="4" customFormat="1" x14ac:dyDescent="0.2">
      <c r="A53" s="4">
        <v>1</v>
      </c>
      <c r="B53" s="4" t="s">
        <v>50</v>
      </c>
      <c r="C53" s="4" t="s">
        <v>239</v>
      </c>
      <c r="D53" s="4" t="s">
        <v>120</v>
      </c>
      <c r="E53" s="4" t="s">
        <v>51</v>
      </c>
      <c r="F53" s="4" t="s">
        <v>236</v>
      </c>
      <c r="H53" s="4">
        <v>1</v>
      </c>
    </row>
    <row r="54" spans="1:8" s="5" customFormat="1" ht="15.75" x14ac:dyDescent="0.25">
      <c r="A54" s="5" t="s">
        <v>10</v>
      </c>
      <c r="B54" s="54" t="s">
        <v>52</v>
      </c>
      <c r="C54" s="54"/>
      <c r="D54" s="54"/>
      <c r="E54" s="54"/>
    </row>
    <row r="55" spans="1:8" x14ac:dyDescent="0.2">
      <c r="A55">
        <v>1</v>
      </c>
      <c r="B55" t="s">
        <v>105</v>
      </c>
      <c r="C55" t="s">
        <v>239</v>
      </c>
      <c r="D55" s="6" t="s">
        <v>3</v>
      </c>
      <c r="E55" t="s">
        <v>53</v>
      </c>
      <c r="H55">
        <v>1</v>
      </c>
    </row>
    <row r="56" spans="1:8" x14ac:dyDescent="0.2">
      <c r="A56" s="8">
        <v>1</v>
      </c>
      <c r="B56" s="8" t="s">
        <v>54</v>
      </c>
      <c r="C56" s="8" t="s">
        <v>238</v>
      </c>
      <c r="D56" s="8" t="s">
        <v>110</v>
      </c>
      <c r="E56" s="8" t="s">
        <v>55</v>
      </c>
      <c r="H56">
        <v>1</v>
      </c>
    </row>
    <row r="57" spans="1:8" x14ac:dyDescent="0.2">
      <c r="A57" s="8">
        <v>1</v>
      </c>
      <c r="B57" s="8" t="s">
        <v>54</v>
      </c>
      <c r="C57" s="8" t="s">
        <v>238</v>
      </c>
      <c r="D57" s="8" t="s">
        <v>109</v>
      </c>
      <c r="E57" s="6" t="s">
        <v>56</v>
      </c>
      <c r="H57">
        <v>1</v>
      </c>
    </row>
    <row r="58" spans="1:8" x14ac:dyDescent="0.2">
      <c r="A58">
        <v>1</v>
      </c>
      <c r="B58" t="s">
        <v>57</v>
      </c>
      <c r="C58" t="s">
        <v>241</v>
      </c>
      <c r="D58" t="s">
        <v>121</v>
      </c>
      <c r="E58" t="s">
        <v>58</v>
      </c>
      <c r="H58">
        <v>1</v>
      </c>
    </row>
    <row r="59" spans="1:8" s="5" customFormat="1" ht="15.75" x14ac:dyDescent="0.25">
      <c r="A59" s="5" t="s">
        <v>10</v>
      </c>
      <c r="B59" s="54" t="s">
        <v>59</v>
      </c>
      <c r="C59" s="54"/>
      <c r="D59" s="54"/>
      <c r="E59" s="54"/>
    </row>
    <row r="60" spans="1:8" x14ac:dyDescent="0.2">
      <c r="A60">
        <v>1</v>
      </c>
      <c r="B60" t="s">
        <v>0</v>
      </c>
      <c r="C60" t="s">
        <v>239</v>
      </c>
      <c r="D60" t="s">
        <v>2</v>
      </c>
      <c r="E60" t="s">
        <v>60</v>
      </c>
      <c r="H60">
        <v>1</v>
      </c>
    </row>
    <row r="61" spans="1:8" x14ac:dyDescent="0.2">
      <c r="A61">
        <v>1</v>
      </c>
      <c r="B61" t="s">
        <v>57</v>
      </c>
      <c r="C61" t="s">
        <v>241</v>
      </c>
      <c r="D61" s="6" t="s">
        <v>122</v>
      </c>
      <c r="E61" t="s">
        <v>61</v>
      </c>
      <c r="H61">
        <v>1</v>
      </c>
    </row>
    <row r="62" spans="1:8" s="5" customFormat="1" x14ac:dyDescent="0.2">
      <c r="A62" s="5">
        <f>A53+SUM(A55:A58)+SUM(A60:A61)</f>
        <v>7</v>
      </c>
      <c r="D62" s="10"/>
    </row>
    <row r="63" spans="1:8" ht="19.5" x14ac:dyDescent="0.2">
      <c r="A63" s="48" t="s">
        <v>62</v>
      </c>
      <c r="B63" s="49"/>
      <c r="C63" s="49"/>
      <c r="D63" s="49"/>
      <c r="E63" s="49"/>
      <c r="F63" s="50"/>
    </row>
    <row r="64" spans="1:8" s="4" customFormat="1" x14ac:dyDescent="0.2">
      <c r="A64" s="4">
        <v>1</v>
      </c>
      <c r="B64" s="4" t="s">
        <v>28</v>
      </c>
      <c r="C64" s="4" t="s">
        <v>239</v>
      </c>
      <c r="D64" s="4" t="s">
        <v>130</v>
      </c>
      <c r="E64" s="4" t="s">
        <v>63</v>
      </c>
      <c r="F64" s="4" t="s">
        <v>236</v>
      </c>
      <c r="H64" s="4">
        <v>3</v>
      </c>
    </row>
    <row r="65" spans="1:8" s="5" customFormat="1" ht="15.75" x14ac:dyDescent="0.25">
      <c r="A65" s="5" t="s">
        <v>10</v>
      </c>
      <c r="B65" s="54" t="s">
        <v>64</v>
      </c>
      <c r="C65" s="54"/>
      <c r="D65" s="54"/>
      <c r="E65" s="54"/>
    </row>
    <row r="66" spans="1:8" x14ac:dyDescent="0.2">
      <c r="A66">
        <v>1</v>
      </c>
      <c r="B66" t="s">
        <v>65</v>
      </c>
      <c r="C66" t="s">
        <v>239</v>
      </c>
      <c r="D66" t="s">
        <v>2</v>
      </c>
      <c r="E66" s="6" t="s">
        <v>66</v>
      </c>
      <c r="H66">
        <v>1</v>
      </c>
    </row>
    <row r="67" spans="1:8" x14ac:dyDescent="0.2">
      <c r="A67">
        <v>1</v>
      </c>
      <c r="B67" t="s">
        <v>13</v>
      </c>
      <c r="C67" t="s">
        <v>238</v>
      </c>
      <c r="D67" t="s">
        <v>67</v>
      </c>
      <c r="E67" s="6" t="s">
        <v>68</v>
      </c>
      <c r="H67">
        <v>1</v>
      </c>
    </row>
    <row r="68" spans="1:8" x14ac:dyDescent="0.2">
      <c r="A68">
        <v>1</v>
      </c>
      <c r="B68" t="s">
        <v>57</v>
      </c>
      <c r="C68" t="s">
        <v>241</v>
      </c>
      <c r="D68" t="s">
        <v>1</v>
      </c>
      <c r="E68" s="6" t="s">
        <v>69</v>
      </c>
      <c r="H68">
        <v>1</v>
      </c>
    </row>
    <row r="69" spans="1:8" x14ac:dyDescent="0.2">
      <c r="A69">
        <v>1</v>
      </c>
      <c r="B69" t="s">
        <v>16</v>
      </c>
      <c r="C69" t="s">
        <v>240</v>
      </c>
      <c r="D69" t="s">
        <v>112</v>
      </c>
      <c r="E69" t="s">
        <v>70</v>
      </c>
      <c r="F69" t="s">
        <v>23</v>
      </c>
      <c r="H69">
        <v>1</v>
      </c>
    </row>
    <row r="70" spans="1:8" s="5" customFormat="1" ht="15.75" x14ac:dyDescent="0.25">
      <c r="A70" s="5" t="s">
        <v>10</v>
      </c>
      <c r="B70" s="54" t="s">
        <v>71</v>
      </c>
      <c r="C70" s="54"/>
      <c r="D70" s="54"/>
      <c r="E70" s="54"/>
    </row>
    <row r="71" spans="1:8" x14ac:dyDescent="0.2">
      <c r="A71">
        <v>1</v>
      </c>
      <c r="B71" t="s">
        <v>106</v>
      </c>
      <c r="C71" t="s">
        <v>238</v>
      </c>
      <c r="D71" t="s">
        <v>116</v>
      </c>
      <c r="E71" t="s">
        <v>72</v>
      </c>
      <c r="H71">
        <v>1</v>
      </c>
    </row>
    <row r="72" spans="1:8" x14ac:dyDescent="0.2">
      <c r="A72">
        <v>1</v>
      </c>
      <c r="B72" t="s">
        <v>106</v>
      </c>
      <c r="C72" t="s">
        <v>238</v>
      </c>
      <c r="D72" t="s">
        <v>116</v>
      </c>
      <c r="E72" t="s">
        <v>73</v>
      </c>
    </row>
    <row r="73" spans="1:8" x14ac:dyDescent="0.2">
      <c r="A73">
        <v>1</v>
      </c>
      <c r="B73" t="s">
        <v>106</v>
      </c>
      <c r="C73" t="s">
        <v>238</v>
      </c>
      <c r="D73" t="s">
        <v>116</v>
      </c>
      <c r="E73" t="s">
        <v>74</v>
      </c>
    </row>
    <row r="74" spans="1:8" x14ac:dyDescent="0.2">
      <c r="A74">
        <v>1</v>
      </c>
      <c r="B74" t="s">
        <v>131</v>
      </c>
      <c r="C74" t="s">
        <v>240</v>
      </c>
      <c r="D74" t="s">
        <v>125</v>
      </c>
      <c r="E74" t="s">
        <v>79</v>
      </c>
    </row>
    <row r="75" spans="1:8" s="5" customFormat="1" ht="15.75" x14ac:dyDescent="0.25">
      <c r="A75" s="5" t="s">
        <v>10</v>
      </c>
      <c r="B75" s="54" t="s">
        <v>75</v>
      </c>
      <c r="C75" s="54"/>
      <c r="D75" s="54"/>
      <c r="E75" s="54"/>
    </row>
    <row r="76" spans="1:8" x14ac:dyDescent="0.2">
      <c r="A76">
        <v>1</v>
      </c>
      <c r="B76" t="s">
        <v>76</v>
      </c>
      <c r="C76" t="s">
        <v>241</v>
      </c>
      <c r="D76" t="s">
        <v>124</v>
      </c>
      <c r="E76" t="s">
        <v>77</v>
      </c>
      <c r="H76">
        <v>2</v>
      </c>
    </row>
    <row r="77" spans="1:8" x14ac:dyDescent="0.2">
      <c r="A77">
        <v>1</v>
      </c>
      <c r="B77" t="s">
        <v>78</v>
      </c>
      <c r="C77" t="s">
        <v>240</v>
      </c>
      <c r="D77" t="s">
        <v>125</v>
      </c>
      <c r="E77" t="s">
        <v>80</v>
      </c>
    </row>
    <row r="78" spans="1:8" x14ac:dyDescent="0.2">
      <c r="A78">
        <v>1</v>
      </c>
      <c r="B78" t="s">
        <v>78</v>
      </c>
      <c r="C78" t="s">
        <v>240</v>
      </c>
      <c r="D78" t="s">
        <v>112</v>
      </c>
      <c r="E78" s="6" t="s">
        <v>81</v>
      </c>
    </row>
    <row r="79" spans="1:8" x14ac:dyDescent="0.2">
      <c r="A79">
        <v>1</v>
      </c>
      <c r="B79" t="s">
        <v>78</v>
      </c>
      <c r="C79" t="s">
        <v>240</v>
      </c>
      <c r="D79" t="s">
        <v>126</v>
      </c>
      <c r="E79" s="6" t="s">
        <v>82</v>
      </c>
    </row>
    <row r="80" spans="1:8" x14ac:dyDescent="0.2">
      <c r="A80">
        <v>1</v>
      </c>
      <c r="B80" t="s">
        <v>78</v>
      </c>
      <c r="C80" t="s">
        <v>240</v>
      </c>
      <c r="D80" t="s">
        <v>125</v>
      </c>
      <c r="E80" s="6" t="s">
        <v>83</v>
      </c>
    </row>
    <row r="81" spans="1:8" x14ac:dyDescent="0.2">
      <c r="A81">
        <v>1</v>
      </c>
      <c r="B81" t="s">
        <v>78</v>
      </c>
      <c r="C81" t="s">
        <v>240</v>
      </c>
      <c r="D81" t="s">
        <v>125</v>
      </c>
      <c r="E81" s="6" t="s">
        <v>84</v>
      </c>
    </row>
    <row r="82" spans="1:8" s="12" customFormat="1" ht="13.5" thickBot="1" x14ac:dyDescent="0.25">
      <c r="A82">
        <v>1</v>
      </c>
      <c r="B82" t="s">
        <v>85</v>
      </c>
      <c r="C82" t="s">
        <v>242</v>
      </c>
      <c r="D82" t="s">
        <v>132</v>
      </c>
      <c r="E82" t="s">
        <v>86</v>
      </c>
      <c r="F82"/>
    </row>
    <row r="83" spans="1:8" s="5" customFormat="1" x14ac:dyDescent="0.2">
      <c r="A83" s="5">
        <f>A64+SUM(A66:A69)+SUM(A71:A74)+SUM(A76:A82)</f>
        <v>16</v>
      </c>
    </row>
    <row r="84" spans="1:8" ht="19.5" x14ac:dyDescent="0.2">
      <c r="A84" s="48" t="s">
        <v>87</v>
      </c>
      <c r="B84" s="49"/>
      <c r="C84" s="49"/>
      <c r="D84" s="49"/>
      <c r="E84" s="49"/>
      <c r="F84" s="50"/>
    </row>
    <row r="85" spans="1:8" s="4" customFormat="1" x14ac:dyDescent="0.2">
      <c r="A85" s="5">
        <v>1</v>
      </c>
      <c r="B85" s="5" t="s">
        <v>45</v>
      </c>
      <c r="C85" s="5"/>
      <c r="D85" s="5" t="s">
        <v>3</v>
      </c>
      <c r="E85" s="5" t="s">
        <v>127</v>
      </c>
      <c r="F85" s="4" t="s">
        <v>236</v>
      </c>
      <c r="H85" s="4">
        <v>1</v>
      </c>
    </row>
    <row r="86" spans="1:8" x14ac:dyDescent="0.2">
      <c r="A86">
        <v>1</v>
      </c>
      <c r="B86" t="s">
        <v>88</v>
      </c>
      <c r="C86" t="s">
        <v>241</v>
      </c>
      <c r="D86" t="s">
        <v>121</v>
      </c>
      <c r="E86" t="s">
        <v>89</v>
      </c>
      <c r="H86">
        <v>1</v>
      </c>
    </row>
    <row r="87" spans="1:8" x14ac:dyDescent="0.2">
      <c r="A87">
        <v>1</v>
      </c>
      <c r="B87" t="s">
        <v>90</v>
      </c>
      <c r="C87" t="s">
        <v>240</v>
      </c>
      <c r="D87" t="s">
        <v>243</v>
      </c>
      <c r="E87" s="6" t="s">
        <v>91</v>
      </c>
      <c r="H87">
        <v>1</v>
      </c>
    </row>
    <row r="88" spans="1:8" x14ac:dyDescent="0.2">
      <c r="A88">
        <v>1</v>
      </c>
      <c r="B88" t="s">
        <v>90</v>
      </c>
      <c r="C88" t="s">
        <v>241</v>
      </c>
      <c r="D88" t="s">
        <v>1</v>
      </c>
      <c r="E88" s="6" t="s">
        <v>92</v>
      </c>
    </row>
    <row r="89" spans="1:8" x14ac:dyDescent="0.2">
      <c r="A89">
        <v>1</v>
      </c>
      <c r="B89" t="s">
        <v>128</v>
      </c>
      <c r="C89" t="s">
        <v>240</v>
      </c>
      <c r="D89" t="s">
        <v>125</v>
      </c>
      <c r="E89" t="s">
        <v>93</v>
      </c>
    </row>
    <row r="90" spans="1:8" x14ac:dyDescent="0.2">
      <c r="A90">
        <v>1</v>
      </c>
      <c r="B90" t="s">
        <v>90</v>
      </c>
      <c r="C90" t="s">
        <v>240</v>
      </c>
      <c r="D90" t="s">
        <v>125</v>
      </c>
      <c r="E90" t="s">
        <v>94</v>
      </c>
    </row>
    <row r="91" spans="1:8" x14ac:dyDescent="0.2">
      <c r="A91">
        <v>1</v>
      </c>
      <c r="B91" t="s">
        <v>90</v>
      </c>
      <c r="C91" t="s">
        <v>240</v>
      </c>
      <c r="D91" t="s">
        <v>125</v>
      </c>
      <c r="E91" t="s">
        <v>95</v>
      </c>
    </row>
    <row r="92" spans="1:8" x14ac:dyDescent="0.2">
      <c r="A92">
        <v>1</v>
      </c>
      <c r="B92" t="s">
        <v>90</v>
      </c>
      <c r="C92" t="s">
        <v>240</v>
      </c>
      <c r="D92" t="s">
        <v>112</v>
      </c>
      <c r="E92" t="s">
        <v>96</v>
      </c>
    </row>
    <row r="93" spans="1:8" x14ac:dyDescent="0.2">
      <c r="A93">
        <v>1</v>
      </c>
      <c r="B93" t="s">
        <v>232</v>
      </c>
      <c r="C93" t="s">
        <v>240</v>
      </c>
      <c r="D93" t="s">
        <v>233</v>
      </c>
      <c r="E93" s="6" t="s">
        <v>234</v>
      </c>
    </row>
    <row r="94" spans="1:8" x14ac:dyDescent="0.2">
      <c r="A94" s="5">
        <f>SUM(A85:A92)</f>
        <v>8</v>
      </c>
      <c r="H94">
        <f>SUM(H6:H92)</f>
        <v>50</v>
      </c>
    </row>
    <row r="96" spans="1:8" x14ac:dyDescent="0.2">
      <c r="A96" s="5">
        <f>A7+A13+A25+A32+A45+A51+A62+A83+A94</f>
        <v>56</v>
      </c>
      <c r="B96" t="s">
        <v>227</v>
      </c>
    </row>
    <row r="97" spans="1:2" x14ac:dyDescent="0.2">
      <c r="A97" s="5">
        <f>A13+A25+A32+A45+A51+A62+A83+SUM(A86:A92)</f>
        <v>54</v>
      </c>
      <c r="B97" t="s">
        <v>226</v>
      </c>
    </row>
    <row r="98" spans="1:2" x14ac:dyDescent="0.2">
      <c r="A98">
        <f>A97-A22-A41-A68</f>
        <v>51</v>
      </c>
      <c r="B98" t="s">
        <v>228</v>
      </c>
    </row>
    <row r="99" spans="1:2" x14ac:dyDescent="0.2">
      <c r="A99">
        <f>A22+A41+A69</f>
        <v>3</v>
      </c>
      <c r="B99" t="s">
        <v>229</v>
      </c>
    </row>
    <row r="101" spans="1:2" x14ac:dyDescent="0.2">
      <c r="A101">
        <v>4</v>
      </c>
      <c r="B101" t="s">
        <v>230</v>
      </c>
    </row>
    <row r="102" spans="1:2" x14ac:dyDescent="0.2">
      <c r="A102" s="19">
        <f>A96+A101</f>
        <v>60</v>
      </c>
    </row>
  </sheetData>
  <sheetProtection selectLockedCells="1" selectUnlockedCells="1"/>
  <mergeCells count="25">
    <mergeCell ref="B11:E11"/>
    <mergeCell ref="A1:F1"/>
    <mergeCell ref="A2:F2"/>
    <mergeCell ref="A3:F3"/>
    <mergeCell ref="A6:F6"/>
    <mergeCell ref="B8:E8"/>
    <mergeCell ref="A52:F52"/>
    <mergeCell ref="A14:F14"/>
    <mergeCell ref="B16:E16"/>
    <mergeCell ref="B23:E23"/>
    <mergeCell ref="A26:F26"/>
    <mergeCell ref="B28:E28"/>
    <mergeCell ref="B30:E30"/>
    <mergeCell ref="A33:F33"/>
    <mergeCell ref="B35:E35"/>
    <mergeCell ref="B42:E42"/>
    <mergeCell ref="A46:F46"/>
    <mergeCell ref="B48:E48"/>
    <mergeCell ref="A84:F84"/>
    <mergeCell ref="B54:E54"/>
    <mergeCell ref="B59:E59"/>
    <mergeCell ref="A63:F63"/>
    <mergeCell ref="B65:E65"/>
    <mergeCell ref="B70:E70"/>
    <mergeCell ref="B75:E75"/>
  </mergeCells>
  <printOptions horizontalCentered="1"/>
  <pageMargins left="0.39370078740157483" right="0.27559055118110237" top="0.74803149606299213" bottom="0.74803149606299213" header="0.51181102362204722" footer="0.51181102362204722"/>
  <pageSetup paperSize="9" scale="96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7"/>
  <sheetViews>
    <sheetView workbookViewId="0">
      <selection sqref="A1:XFD1048576"/>
    </sheetView>
  </sheetViews>
  <sheetFormatPr defaultRowHeight="12.75" x14ac:dyDescent="0.2"/>
  <cols>
    <col min="1" max="1" width="13.42578125" customWidth="1"/>
    <col min="2" max="2" width="31.7109375" bestFit="1" customWidth="1"/>
    <col min="5" max="5" width="13.28515625" bestFit="1" customWidth="1"/>
    <col min="6" max="6" width="12.7109375" bestFit="1" customWidth="1"/>
    <col min="7" max="7" width="13.7109375" customWidth="1"/>
    <col min="8" max="8" width="12.7109375" bestFit="1" customWidth="1"/>
    <col min="9" max="9" width="13.28515625" bestFit="1" customWidth="1"/>
    <col min="10" max="10" width="12.7109375" bestFit="1" customWidth="1"/>
    <col min="11" max="11" width="18.42578125" customWidth="1"/>
    <col min="12" max="12" width="12.7109375" bestFit="1" customWidth="1"/>
  </cols>
  <sheetData>
    <row r="1" spans="1:18" s="16" customFormat="1" ht="18" x14ac:dyDescent="0.25">
      <c r="A1" s="16" t="s">
        <v>133</v>
      </c>
    </row>
    <row r="2" spans="1:18" s="16" customFormat="1" ht="18" x14ac:dyDescent="0.25">
      <c r="A2" s="16" t="s">
        <v>135</v>
      </c>
      <c r="C2" s="17"/>
    </row>
    <row r="3" spans="1:18" s="16" customFormat="1" ht="18" x14ac:dyDescent="0.25">
      <c r="A3" s="16" t="s">
        <v>134</v>
      </c>
      <c r="C3" s="17"/>
    </row>
    <row r="4" spans="1:18" s="5" customFormat="1" x14ac:dyDescent="0.2">
      <c r="E4" s="55" t="s">
        <v>137</v>
      </c>
      <c r="F4" s="55"/>
      <c r="G4" s="55" t="s">
        <v>138</v>
      </c>
      <c r="H4" s="55"/>
      <c r="I4" s="55" t="s">
        <v>139</v>
      </c>
      <c r="J4" s="55"/>
      <c r="K4" s="55" t="s">
        <v>142</v>
      </c>
      <c r="L4" s="55"/>
    </row>
    <row r="5" spans="1:18" s="5" customFormat="1" x14ac:dyDescent="0.2">
      <c r="A5" s="5" t="s">
        <v>143</v>
      </c>
      <c r="B5" s="5" t="s">
        <v>223</v>
      </c>
      <c r="C5" s="5" t="s">
        <v>148</v>
      </c>
      <c r="D5" s="5" t="s">
        <v>136</v>
      </c>
      <c r="E5" s="5" t="s">
        <v>141</v>
      </c>
      <c r="F5" s="5" t="s">
        <v>140</v>
      </c>
      <c r="G5" s="5" t="s">
        <v>141</v>
      </c>
      <c r="H5" s="5" t="s">
        <v>140</v>
      </c>
      <c r="I5" s="5" t="s">
        <v>141</v>
      </c>
      <c r="J5" s="5" t="s">
        <v>140</v>
      </c>
      <c r="K5" s="5" t="s">
        <v>141</v>
      </c>
      <c r="L5" s="5" t="s">
        <v>140</v>
      </c>
      <c r="M5" s="5" t="s">
        <v>144</v>
      </c>
      <c r="N5" s="5" t="s">
        <v>145</v>
      </c>
      <c r="O5" s="5" t="s">
        <v>146</v>
      </c>
      <c r="P5" s="5" t="s">
        <v>147</v>
      </c>
      <c r="Q5" s="5" t="s">
        <v>149</v>
      </c>
      <c r="R5" s="5" t="s">
        <v>150</v>
      </c>
    </row>
    <row r="6" spans="1:18" ht="14.25" x14ac:dyDescent="0.2">
      <c r="A6" s="18">
        <v>30</v>
      </c>
      <c r="B6" s="18" t="s">
        <v>151</v>
      </c>
      <c r="M6" s="5"/>
      <c r="N6" s="5"/>
      <c r="O6" s="5"/>
    </row>
    <row r="7" spans="1:18" ht="14.25" x14ac:dyDescent="0.2">
      <c r="A7" s="18">
        <v>71</v>
      </c>
      <c r="B7" s="18" t="s">
        <v>152</v>
      </c>
    </row>
    <row r="8" spans="1:18" ht="14.25" x14ac:dyDescent="0.2">
      <c r="A8" s="18">
        <v>85</v>
      </c>
      <c r="B8" s="18" t="s">
        <v>153</v>
      </c>
    </row>
    <row r="9" spans="1:18" ht="14.25" x14ac:dyDescent="0.2">
      <c r="A9" s="18">
        <v>86</v>
      </c>
      <c r="B9" s="18" t="s">
        <v>154</v>
      </c>
    </row>
    <row r="10" spans="1:18" ht="14.25" x14ac:dyDescent="0.2">
      <c r="A10" s="18">
        <v>120</v>
      </c>
      <c r="B10" s="18" t="s">
        <v>155</v>
      </c>
    </row>
    <row r="11" spans="1:18" ht="14.25" x14ac:dyDescent="0.2">
      <c r="A11" s="18">
        <v>144</v>
      </c>
      <c r="B11" s="18" t="s">
        <v>156</v>
      </c>
    </row>
    <row r="12" spans="1:18" ht="14.25" x14ac:dyDescent="0.2">
      <c r="A12" s="18">
        <v>210</v>
      </c>
      <c r="B12" s="18" t="s">
        <v>157</v>
      </c>
    </row>
    <row r="13" spans="1:18" ht="14.25" x14ac:dyDescent="0.2">
      <c r="A13" s="18">
        <v>233</v>
      </c>
      <c r="B13" s="18" t="s">
        <v>158</v>
      </c>
    </row>
    <row r="14" spans="1:18" ht="14.25" x14ac:dyDescent="0.2">
      <c r="A14" s="18">
        <v>251</v>
      </c>
      <c r="B14" s="18" t="s">
        <v>159</v>
      </c>
    </row>
    <row r="15" spans="1:18" ht="14.25" x14ac:dyDescent="0.2">
      <c r="A15" s="18">
        <v>285</v>
      </c>
      <c r="B15" s="18" t="s">
        <v>160</v>
      </c>
    </row>
    <row r="16" spans="1:18" ht="14.25" x14ac:dyDescent="0.2">
      <c r="A16" s="18">
        <v>287</v>
      </c>
      <c r="B16" s="18" t="s">
        <v>161</v>
      </c>
    </row>
    <row r="17" spans="1:2" ht="14.25" x14ac:dyDescent="0.2">
      <c r="A17" s="18">
        <v>288</v>
      </c>
      <c r="B17" s="18" t="s">
        <v>162</v>
      </c>
    </row>
    <row r="18" spans="1:2" ht="14.25" x14ac:dyDescent="0.2">
      <c r="A18" s="18">
        <v>345</v>
      </c>
      <c r="B18" s="18" t="s">
        <v>163</v>
      </c>
    </row>
    <row r="19" spans="1:2" ht="14.25" x14ac:dyDescent="0.2">
      <c r="A19" s="18">
        <v>356</v>
      </c>
      <c r="B19" s="18" t="s">
        <v>164</v>
      </c>
    </row>
    <row r="20" spans="1:2" ht="14.25" x14ac:dyDescent="0.2">
      <c r="A20" s="18">
        <v>392</v>
      </c>
      <c r="B20" s="18" t="s">
        <v>165</v>
      </c>
    </row>
    <row r="21" spans="1:2" ht="14.25" x14ac:dyDescent="0.2">
      <c r="A21" s="18">
        <v>395</v>
      </c>
      <c r="B21" s="18" t="s">
        <v>166</v>
      </c>
    </row>
    <row r="22" spans="1:2" ht="14.25" x14ac:dyDescent="0.2">
      <c r="A22" s="18">
        <v>396</v>
      </c>
      <c r="B22" s="18" t="s">
        <v>167</v>
      </c>
    </row>
    <row r="23" spans="1:2" ht="14.25" x14ac:dyDescent="0.2">
      <c r="A23" s="18">
        <v>398</v>
      </c>
      <c r="B23" s="18" t="s">
        <v>168</v>
      </c>
    </row>
    <row r="24" spans="1:2" ht="14.25" x14ac:dyDescent="0.2">
      <c r="A24" s="18">
        <v>399</v>
      </c>
      <c r="B24" s="18" t="s">
        <v>169</v>
      </c>
    </row>
    <row r="25" spans="1:2" ht="14.25" x14ac:dyDescent="0.2">
      <c r="A25" s="18">
        <v>400</v>
      </c>
      <c r="B25" s="18" t="s">
        <v>170</v>
      </c>
    </row>
    <row r="26" spans="1:2" ht="14.25" x14ac:dyDescent="0.2">
      <c r="A26" s="18">
        <v>427</v>
      </c>
      <c r="B26" s="18" t="s">
        <v>171</v>
      </c>
    </row>
    <row r="27" spans="1:2" ht="14.25" x14ac:dyDescent="0.2">
      <c r="A27" s="18">
        <v>439</v>
      </c>
      <c r="B27" s="18" t="s">
        <v>172</v>
      </c>
    </row>
    <row r="28" spans="1:2" ht="14.25" x14ac:dyDescent="0.2">
      <c r="A28" s="18">
        <v>448</v>
      </c>
      <c r="B28" s="18" t="s">
        <v>173</v>
      </c>
    </row>
    <row r="29" spans="1:2" ht="14.25" x14ac:dyDescent="0.2">
      <c r="A29" s="18">
        <v>593</v>
      </c>
      <c r="B29" s="18" t="s">
        <v>174</v>
      </c>
    </row>
    <row r="30" spans="1:2" ht="14.25" x14ac:dyDescent="0.2">
      <c r="A30" s="18">
        <v>652</v>
      </c>
      <c r="B30" s="18" t="s">
        <v>175</v>
      </c>
    </row>
    <row r="31" spans="1:2" ht="14.25" x14ac:dyDescent="0.2">
      <c r="A31" s="18">
        <v>662</v>
      </c>
      <c r="B31" s="18" t="s">
        <v>176</v>
      </c>
    </row>
    <row r="32" spans="1:2" ht="14.25" x14ac:dyDescent="0.2">
      <c r="A32" s="18">
        <v>668</v>
      </c>
      <c r="B32" s="18" t="s">
        <v>177</v>
      </c>
    </row>
    <row r="33" spans="1:2" ht="14.25" x14ac:dyDescent="0.2">
      <c r="A33" s="18">
        <v>797</v>
      </c>
      <c r="B33" s="18" t="s">
        <v>178</v>
      </c>
    </row>
    <row r="34" spans="1:2" ht="14.25" x14ac:dyDescent="0.2">
      <c r="A34" s="18">
        <v>816</v>
      </c>
      <c r="B34" s="18" t="s">
        <v>179</v>
      </c>
    </row>
    <row r="35" spans="1:2" ht="14.25" x14ac:dyDescent="0.2">
      <c r="A35" s="18">
        <v>827</v>
      </c>
      <c r="B35" s="18" t="s">
        <v>180</v>
      </c>
    </row>
    <row r="36" spans="1:2" ht="14.25" x14ac:dyDescent="0.2">
      <c r="A36" s="18">
        <v>832</v>
      </c>
      <c r="B36" s="18" t="s">
        <v>181</v>
      </c>
    </row>
    <row r="37" spans="1:2" ht="14.25" x14ac:dyDescent="0.2">
      <c r="A37" s="18">
        <v>837</v>
      </c>
      <c r="B37" s="18" t="s">
        <v>182</v>
      </c>
    </row>
    <row r="38" spans="1:2" ht="14.25" x14ac:dyDescent="0.2">
      <c r="A38" s="18">
        <v>857</v>
      </c>
      <c r="B38" s="18" t="s">
        <v>183</v>
      </c>
    </row>
    <row r="39" spans="1:2" ht="14.25" x14ac:dyDescent="0.2">
      <c r="A39" s="18">
        <v>858</v>
      </c>
      <c r="B39" s="18" t="s">
        <v>184</v>
      </c>
    </row>
    <row r="40" spans="1:2" ht="14.25" x14ac:dyDescent="0.2">
      <c r="A40" s="18">
        <v>888</v>
      </c>
      <c r="B40" s="18" t="s">
        <v>185</v>
      </c>
    </row>
    <row r="41" spans="1:2" ht="14.25" x14ac:dyDescent="0.2">
      <c r="A41" s="18">
        <v>927</v>
      </c>
      <c r="B41" s="18" t="s">
        <v>186</v>
      </c>
    </row>
    <row r="42" spans="1:2" ht="14.25" x14ac:dyDescent="0.2">
      <c r="A42" s="18">
        <v>932</v>
      </c>
      <c r="B42" s="18" t="s">
        <v>187</v>
      </c>
    </row>
    <row r="43" spans="1:2" ht="14.25" x14ac:dyDescent="0.2">
      <c r="A43" s="18">
        <v>962</v>
      </c>
      <c r="B43" s="18" t="s">
        <v>188</v>
      </c>
    </row>
    <row r="44" spans="1:2" ht="14.25" x14ac:dyDescent="0.2">
      <c r="A44" s="18">
        <v>963</v>
      </c>
      <c r="B44" s="18" t="s">
        <v>189</v>
      </c>
    </row>
    <row r="45" spans="1:2" ht="14.25" x14ac:dyDescent="0.2">
      <c r="A45" s="18">
        <v>964</v>
      </c>
      <c r="B45" s="18" t="s">
        <v>190</v>
      </c>
    </row>
    <row r="46" spans="1:2" ht="14.25" x14ac:dyDescent="0.2">
      <c r="A46" s="18">
        <v>965</v>
      </c>
      <c r="B46" s="18" t="s">
        <v>191</v>
      </c>
    </row>
    <row r="47" spans="1:2" ht="14.25" x14ac:dyDescent="0.2">
      <c r="A47" s="18">
        <v>967</v>
      </c>
      <c r="B47" s="18" t="s">
        <v>192</v>
      </c>
    </row>
    <row r="48" spans="1:2" ht="14.25" x14ac:dyDescent="0.2">
      <c r="A48" s="18">
        <v>968</v>
      </c>
      <c r="B48" s="18" t="s">
        <v>193</v>
      </c>
    </row>
    <row r="49" spans="1:2" ht="14.25" x14ac:dyDescent="0.2">
      <c r="A49" s="18">
        <v>969</v>
      </c>
      <c r="B49" s="18" t="s">
        <v>194</v>
      </c>
    </row>
    <row r="50" spans="1:2" ht="14.25" x14ac:dyDescent="0.2">
      <c r="A50" s="18">
        <v>970</v>
      </c>
      <c r="B50" s="18" t="s">
        <v>195</v>
      </c>
    </row>
    <row r="51" spans="1:2" ht="14.25" x14ac:dyDescent="0.2">
      <c r="A51" s="18">
        <v>972</v>
      </c>
      <c r="B51" s="18" t="s">
        <v>196</v>
      </c>
    </row>
    <row r="52" spans="1:2" ht="14.25" x14ac:dyDescent="0.2">
      <c r="A52" s="18">
        <v>973</v>
      </c>
      <c r="B52" s="18" t="s">
        <v>197</v>
      </c>
    </row>
    <row r="53" spans="1:2" ht="14.25" x14ac:dyDescent="0.2">
      <c r="A53" s="18">
        <v>975</v>
      </c>
      <c r="B53" s="18" t="s">
        <v>198</v>
      </c>
    </row>
    <row r="54" spans="1:2" ht="14.25" x14ac:dyDescent="0.2">
      <c r="A54" s="18">
        <v>976</v>
      </c>
      <c r="B54" s="18" t="s">
        <v>199</v>
      </c>
    </row>
    <row r="55" spans="1:2" ht="14.25" x14ac:dyDescent="0.2">
      <c r="A55" s="18">
        <v>977</v>
      </c>
      <c r="B55" s="18" t="s">
        <v>200</v>
      </c>
    </row>
    <row r="56" spans="1:2" ht="14.25" x14ac:dyDescent="0.2">
      <c r="A56" s="18">
        <v>979</v>
      </c>
      <c r="B56" s="18" t="s">
        <v>201</v>
      </c>
    </row>
    <row r="57" spans="1:2" ht="14.25" x14ac:dyDescent="0.2">
      <c r="A57" s="18">
        <v>980</v>
      </c>
      <c r="B57" s="18" t="s">
        <v>202</v>
      </c>
    </row>
    <row r="58" spans="1:2" ht="14.25" x14ac:dyDescent="0.2">
      <c r="A58" s="18">
        <v>981</v>
      </c>
      <c r="B58" s="18" t="s">
        <v>203</v>
      </c>
    </row>
    <row r="59" spans="1:2" ht="14.25" x14ac:dyDescent="0.2">
      <c r="A59" s="18">
        <v>982</v>
      </c>
      <c r="B59" s="18" t="s">
        <v>204</v>
      </c>
    </row>
    <row r="60" spans="1:2" ht="14.25" x14ac:dyDescent="0.2">
      <c r="A60" s="18">
        <v>985</v>
      </c>
      <c r="B60" s="18" t="s">
        <v>205</v>
      </c>
    </row>
    <row r="61" spans="1:2" ht="14.25" x14ac:dyDescent="0.2">
      <c r="A61" s="18">
        <v>986</v>
      </c>
      <c r="B61" s="18" t="s">
        <v>206</v>
      </c>
    </row>
    <row r="62" spans="1:2" ht="14.25" x14ac:dyDescent="0.2">
      <c r="A62" s="18">
        <v>988</v>
      </c>
      <c r="B62" s="18" t="s">
        <v>207</v>
      </c>
    </row>
    <row r="63" spans="1:2" ht="14.25" x14ac:dyDescent="0.2">
      <c r="A63" s="18">
        <v>990</v>
      </c>
      <c r="B63" s="18" t="s">
        <v>208</v>
      </c>
    </row>
    <row r="64" spans="1:2" ht="14.25" x14ac:dyDescent="0.2">
      <c r="A64" s="18">
        <v>994</v>
      </c>
      <c r="B64" s="18" t="s">
        <v>209</v>
      </c>
    </row>
    <row r="65" spans="1:2" ht="14.25" x14ac:dyDescent="0.2">
      <c r="A65" s="18">
        <v>995</v>
      </c>
      <c r="B65" s="18" t="s">
        <v>210</v>
      </c>
    </row>
    <row r="66" spans="1:2" ht="14.25" x14ac:dyDescent="0.2">
      <c r="A66" s="18">
        <v>996</v>
      </c>
      <c r="B66" s="18" t="s">
        <v>211</v>
      </c>
    </row>
    <row r="67" spans="1:2" ht="14.25" x14ac:dyDescent="0.2">
      <c r="A67" s="18">
        <v>997</v>
      </c>
      <c r="B67" s="18" t="s">
        <v>212</v>
      </c>
    </row>
    <row r="68" spans="1:2" ht="14.25" x14ac:dyDescent="0.2">
      <c r="A68" s="18">
        <v>998</v>
      </c>
      <c r="B68" s="18" t="s">
        <v>213</v>
      </c>
    </row>
    <row r="69" spans="1:2" ht="14.25" x14ac:dyDescent="0.2">
      <c r="A69" s="18">
        <v>999</v>
      </c>
      <c r="B69" s="18" t="s">
        <v>214</v>
      </c>
    </row>
    <row r="70" spans="1:2" ht="14.25" x14ac:dyDescent="0.2">
      <c r="A70" s="18">
        <v>1149</v>
      </c>
      <c r="B70" s="18" t="s">
        <v>215</v>
      </c>
    </row>
    <row r="71" spans="1:2" ht="14.25" x14ac:dyDescent="0.2">
      <c r="A71" s="18">
        <v>1161</v>
      </c>
      <c r="B71" s="18" t="s">
        <v>216</v>
      </c>
    </row>
    <row r="72" spans="1:2" ht="14.25" x14ac:dyDescent="0.2">
      <c r="A72" s="18">
        <v>7003</v>
      </c>
      <c r="B72" s="18" t="s">
        <v>217</v>
      </c>
    </row>
    <row r="73" spans="1:2" ht="14.25" x14ac:dyDescent="0.2">
      <c r="A73" s="18">
        <v>7004</v>
      </c>
      <c r="B73" s="18" t="s">
        <v>218</v>
      </c>
    </row>
    <row r="74" spans="1:2" ht="14.25" x14ac:dyDescent="0.2">
      <c r="A74" s="18">
        <v>7005</v>
      </c>
      <c r="B74" s="18" t="s">
        <v>219</v>
      </c>
    </row>
    <row r="75" spans="1:2" ht="14.25" x14ac:dyDescent="0.2">
      <c r="A75" s="18">
        <v>7006</v>
      </c>
      <c r="B75" s="18" t="s">
        <v>220</v>
      </c>
    </row>
    <row r="76" spans="1:2" ht="14.25" x14ac:dyDescent="0.2">
      <c r="A76" s="18">
        <v>7007</v>
      </c>
      <c r="B76" s="18" t="s">
        <v>221</v>
      </c>
    </row>
    <row r="77" spans="1:2" ht="14.25" x14ac:dyDescent="0.2">
      <c r="A77" s="18">
        <v>7009</v>
      </c>
      <c r="B77" s="18" t="s">
        <v>222</v>
      </c>
    </row>
  </sheetData>
  <mergeCells count="4">
    <mergeCell ref="E4:F4"/>
    <mergeCell ref="G4:H4"/>
    <mergeCell ref="I4:J4"/>
    <mergeCell ref="K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6</vt:i4>
      </vt:variant>
    </vt:vector>
  </HeadingPairs>
  <TitlesOfParts>
    <vt:vector size="11" baseType="lpstr">
      <vt:lpstr>dotaz al 26_11_2019</vt:lpstr>
      <vt:lpstr>Foglio3</vt:lpstr>
      <vt:lpstr>per calcoli</vt:lpstr>
      <vt:lpstr>dotazione organica effettiva</vt:lpstr>
      <vt:lpstr>Foglio1</vt:lpstr>
      <vt:lpstr>'dotaz al 26_11_2019'!Area_stampa</vt:lpstr>
      <vt:lpstr>'dotazione organica effettiva'!Area_stampa</vt:lpstr>
      <vt:lpstr>'per calcoli'!Area_stampa</vt:lpstr>
      <vt:lpstr>'dotaz al 26_11_2019'!Titoli_stampa</vt:lpstr>
      <vt:lpstr>'dotazione organica effettiva'!Titoli_stampa</vt:lpstr>
      <vt:lpstr>'per calcoli'!Titoli_stampa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a.franceschetti</dc:creator>
  <cp:lastModifiedBy>a.franceschetti</cp:lastModifiedBy>
  <cp:lastPrinted>2019-11-26T09:29:30Z</cp:lastPrinted>
  <dcterms:created xsi:type="dcterms:W3CDTF">2018-09-28T10:00:46Z</dcterms:created>
  <dcterms:modified xsi:type="dcterms:W3CDTF">2019-11-26T09:29:33Z</dcterms:modified>
</cp:coreProperties>
</file>