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9690"/>
  </bookViews>
  <sheets>
    <sheet name="Foglio1" sheetId="1" r:id="rId1"/>
  </sheets>
  <definedNames>
    <definedName name="_xlnm._FilterDatabase" localSheetId="0" hidden="1">Foglio1!$A$4:$Y$4</definedName>
  </definedNames>
  <calcPr calcId="124519"/>
</workbook>
</file>

<file path=xl/calcChain.xml><?xml version="1.0" encoding="utf-8"?>
<calcChain xmlns="http://schemas.openxmlformats.org/spreadsheetml/2006/main">
  <c r="L33" i="1"/>
  <c r="L34"/>
  <c r="I10"/>
  <c r="J10" s="1"/>
  <c r="K10" s="1"/>
  <c r="M27"/>
  <c r="M43"/>
  <c r="K49"/>
  <c r="K47"/>
  <c r="K41"/>
  <c r="I70"/>
  <c r="J70" s="1"/>
  <c r="M70" s="1"/>
  <c r="I69"/>
  <c r="J69" s="1"/>
  <c r="K69" s="1"/>
  <c r="I68"/>
  <c r="J68" s="1"/>
  <c r="K68" s="1"/>
  <c r="I67"/>
  <c r="J67" s="1"/>
  <c r="K67" s="1"/>
  <c r="I66"/>
  <c r="J66" s="1"/>
  <c r="K66" s="1"/>
  <c r="I65"/>
  <c r="J65" s="1"/>
  <c r="K65" s="1"/>
  <c r="I64"/>
  <c r="J64" s="1"/>
  <c r="M64" s="1"/>
  <c r="I63"/>
  <c r="J63" s="1"/>
  <c r="K63" s="1"/>
  <c r="I62"/>
  <c r="J62" s="1"/>
  <c r="K62" s="1"/>
  <c r="I61"/>
  <c r="J61" s="1"/>
  <c r="K61" s="1"/>
  <c r="I60"/>
  <c r="J60" s="1"/>
  <c r="M60" s="1"/>
  <c r="I59"/>
  <c r="J59" s="1"/>
  <c r="K59" s="1"/>
  <c r="I58"/>
  <c r="J58" s="1"/>
  <c r="K58" s="1"/>
  <c r="I57"/>
  <c r="J57" s="1"/>
  <c r="K57" s="1"/>
  <c r="I56"/>
  <c r="J56" s="1"/>
  <c r="K56" s="1"/>
  <c r="I55"/>
  <c r="J55" s="1"/>
  <c r="K55" s="1"/>
  <c r="I54"/>
  <c r="J54" s="1"/>
  <c r="M54" s="1"/>
  <c r="I53"/>
  <c r="J53" s="1"/>
  <c r="K53" s="1"/>
  <c r="I52"/>
  <c r="J52" s="1"/>
  <c r="K52" s="1"/>
  <c r="I51"/>
  <c r="J51" s="1"/>
  <c r="K51" s="1"/>
  <c r="I50"/>
  <c r="J50" s="1"/>
  <c r="K50" s="1"/>
  <c r="I29"/>
  <c r="J29" s="1"/>
  <c r="M29" s="1"/>
  <c r="I28"/>
  <c r="J28" s="1"/>
  <c r="M28" s="1"/>
  <c r="I27"/>
  <c r="J27" s="1"/>
  <c r="I26"/>
  <c r="J26" s="1"/>
  <c r="L26" s="1"/>
  <c r="I25"/>
  <c r="J25" s="1"/>
  <c r="L25" s="1"/>
  <c r="I24"/>
  <c r="J24" s="1"/>
  <c r="L24" s="1"/>
  <c r="I18"/>
  <c r="J18" s="1"/>
  <c r="K18" s="1"/>
  <c r="I17"/>
  <c r="J17" s="1"/>
  <c r="M17" s="1"/>
  <c r="I14"/>
  <c r="J14" s="1"/>
  <c r="L14" s="1"/>
  <c r="I16"/>
  <c r="J16" s="1"/>
  <c r="M16" s="1"/>
  <c r="I15"/>
  <c r="J15" s="1"/>
  <c r="M15" s="1"/>
  <c r="I13"/>
  <c r="J13" s="1"/>
  <c r="L13" s="1"/>
  <c r="I12"/>
  <c r="J12" s="1"/>
  <c r="L12" s="1"/>
  <c r="I11"/>
  <c r="J11" s="1"/>
  <c r="L11" s="1"/>
  <c r="I21"/>
  <c r="J21" s="1"/>
  <c r="K21" s="1"/>
  <c r="I23"/>
  <c r="J23" s="1"/>
  <c r="L23" s="1"/>
  <c r="I8"/>
  <c r="J8" s="1"/>
  <c r="K8" s="1"/>
  <c r="I49"/>
  <c r="J49" s="1"/>
  <c r="I48"/>
  <c r="J48" s="1"/>
  <c r="K48" s="1"/>
  <c r="I47"/>
  <c r="J47" s="1"/>
  <c r="I46"/>
  <c r="J46" s="1"/>
  <c r="K46" s="1"/>
  <c r="I45"/>
  <c r="J45" s="1"/>
  <c r="M45" s="1"/>
  <c r="I44"/>
  <c r="J44" s="1"/>
  <c r="K44" s="1"/>
  <c r="I43"/>
  <c r="J43" s="1"/>
  <c r="I42"/>
  <c r="J42" s="1"/>
  <c r="K42" s="1"/>
  <c r="I41"/>
  <c r="J41" s="1"/>
  <c r="I40"/>
  <c r="J40" s="1"/>
  <c r="M40" s="1"/>
  <c r="I39"/>
  <c r="J39" s="1"/>
  <c r="K39" s="1"/>
  <c r="I38" l="1"/>
  <c r="J38" s="1"/>
  <c r="K38" s="1"/>
  <c r="I37"/>
  <c r="J37" s="1"/>
  <c r="M37" s="1"/>
  <c r="I36"/>
  <c r="J36" s="1"/>
  <c r="K36" s="1"/>
  <c r="I35"/>
  <c r="J35" s="1"/>
  <c r="K35" s="1"/>
  <c r="I34"/>
  <c r="J34" s="1"/>
  <c r="I33"/>
  <c r="J33" s="1"/>
  <c r="L71" s="1"/>
  <c r="J73" s="1"/>
  <c r="I32"/>
  <c r="J32" s="1"/>
  <c r="K32" s="1"/>
  <c r="I31"/>
  <c r="J31" s="1"/>
  <c r="K31" s="1"/>
  <c r="I30"/>
  <c r="J30" s="1"/>
  <c r="K30" s="1"/>
  <c r="I22"/>
  <c r="J22" s="1"/>
  <c r="K22" s="1"/>
  <c r="I20"/>
  <c r="J20" s="1"/>
  <c r="K20" s="1"/>
  <c r="I19"/>
  <c r="J19" s="1"/>
  <c r="K19" s="1"/>
  <c r="I9"/>
  <c r="J9" s="1"/>
  <c r="K9" s="1"/>
  <c r="I7"/>
  <c r="J7" s="1"/>
  <c r="K7" s="1"/>
  <c r="I6"/>
  <c r="J6" s="1"/>
  <c r="M6" s="1"/>
  <c r="I5"/>
  <c r="J5" s="1"/>
  <c r="K5" s="1"/>
  <c r="K71" s="1"/>
  <c r="J72" s="1"/>
  <c r="K206"/>
  <c r="L206" s="1"/>
  <c r="K208"/>
  <c r="L208" s="1"/>
  <c r="M208" s="1"/>
  <c r="M210"/>
  <c r="I211"/>
  <c r="J211"/>
  <c r="K213"/>
  <c r="L213" s="1"/>
  <c r="M213" s="1"/>
  <c r="M71" l="1"/>
  <c r="J74" s="1"/>
  <c r="J71"/>
  <c r="K211"/>
  <c r="M206"/>
  <c r="M220" s="1"/>
  <c r="M224" s="1"/>
  <c r="L214"/>
</calcChain>
</file>

<file path=xl/sharedStrings.xml><?xml version="1.0" encoding="utf-8"?>
<sst xmlns="http://schemas.openxmlformats.org/spreadsheetml/2006/main" count="366" uniqueCount="195">
  <si>
    <t>I.V.A.</t>
  </si>
  <si>
    <t>professionisti</t>
  </si>
  <si>
    <t>lavoro</t>
  </si>
  <si>
    <t>cassa</t>
  </si>
  <si>
    <t>imponibile</t>
  </si>
  <si>
    <t>TOTALE</t>
  </si>
  <si>
    <t>Polidori e Masucci prog. e dd.ll.</t>
  </si>
  <si>
    <t>Collaudatore</t>
  </si>
  <si>
    <t>Il Responsabile dell-Area Tecnica</t>
  </si>
  <si>
    <t>( geom. Italo Durastante )</t>
  </si>
  <si>
    <t>Conti e Patrizi coordin. Sicurezza</t>
  </si>
  <si>
    <t>Somme a disposizione dell'Amministrazione</t>
  </si>
  <si>
    <t>ex art. 18 l. 109/94 e s.m.i.</t>
  </si>
  <si>
    <t>Totale</t>
  </si>
  <si>
    <t>I.V.A. lavori</t>
  </si>
  <si>
    <t>Sommano</t>
  </si>
  <si>
    <t>Espropriazioni</t>
  </si>
  <si>
    <t>I.V.A. professionisti</t>
  </si>
  <si>
    <t>Economie sull'I.V.A.</t>
  </si>
  <si>
    <t>totale lavori</t>
  </si>
  <si>
    <t>totale</t>
  </si>
  <si>
    <t>Economie da ribasso</t>
  </si>
  <si>
    <t>Economie sui lavori</t>
  </si>
  <si>
    <t xml:space="preserve">cliente n° </t>
  </si>
  <si>
    <t>località</t>
  </si>
  <si>
    <t>POD n°</t>
  </si>
  <si>
    <t>IT001E67475229</t>
  </si>
  <si>
    <t>IT001E67476370</t>
  </si>
  <si>
    <t>Via verrico</t>
  </si>
  <si>
    <t>IT001E67353011</t>
  </si>
  <si>
    <t>Via dei Campi</t>
  </si>
  <si>
    <t>IT001E67363709</t>
  </si>
  <si>
    <t>Via Goito</t>
  </si>
  <si>
    <t>IT001E67476416</t>
  </si>
  <si>
    <t>Via Umbro Sabina</t>
  </si>
  <si>
    <t>IT001E67477808</t>
  </si>
  <si>
    <t>Via Marana</t>
  </si>
  <si>
    <t>IT001E60396443</t>
  </si>
  <si>
    <t>Casale Bottone</t>
  </si>
  <si>
    <t>IT001E67374656</t>
  </si>
  <si>
    <t>Via Fano</t>
  </si>
  <si>
    <t>IT001E67366251</t>
  </si>
  <si>
    <t>Via della Fonte</t>
  </si>
  <si>
    <t>IT001E60726044</t>
  </si>
  <si>
    <t>IT001E67372912</t>
  </si>
  <si>
    <t>Via delle Vigne</t>
  </si>
  <si>
    <t>IT001E60587895</t>
  </si>
  <si>
    <t>Via Pellescritta</t>
  </si>
  <si>
    <t>IT001E67478482</t>
  </si>
  <si>
    <t>via Cerasoli</t>
  </si>
  <si>
    <t>IT001E67372911</t>
  </si>
  <si>
    <t>via Provinciale</t>
  </si>
  <si>
    <t>IT001E61769304</t>
  </si>
  <si>
    <t>IT001E67478062</t>
  </si>
  <si>
    <t>via Palazzo</t>
  </si>
  <si>
    <t>IT001E67370597</t>
  </si>
  <si>
    <t>Via Comunale</t>
  </si>
  <si>
    <t>fattura n°</t>
  </si>
  <si>
    <t>periodo</t>
  </si>
  <si>
    <t>importo da pagare</t>
  </si>
  <si>
    <t>importo complessivo</t>
  </si>
  <si>
    <t>CIG</t>
  </si>
  <si>
    <t>67387017FA</t>
  </si>
  <si>
    <t>IT001E67371042</t>
  </si>
  <si>
    <t>via Aosta</t>
  </si>
  <si>
    <t>via Cesaproba</t>
  </si>
  <si>
    <t>IT001E67475888</t>
  </si>
  <si>
    <t>via Molinella</t>
  </si>
  <si>
    <t>IT001E61427802</t>
  </si>
  <si>
    <t>via S. Rocco</t>
  </si>
  <si>
    <t>Corso Italia</t>
  </si>
  <si>
    <t>IT001E67476741</t>
  </si>
  <si>
    <t>IT001E68712301</t>
  </si>
  <si>
    <t>via Picente</t>
  </si>
  <si>
    <t>IT001E67365568</t>
  </si>
  <si>
    <t>via San Giovanni</t>
  </si>
  <si>
    <t>IT001E61428338</t>
  </si>
  <si>
    <t>IT001E67363956</t>
  </si>
  <si>
    <t>IT001E67368787</t>
  </si>
  <si>
    <t>IT001E67477160</t>
  </si>
  <si>
    <t>via Colle</t>
  </si>
  <si>
    <t>IT001E67363708</t>
  </si>
  <si>
    <t>via Cesariano</t>
  </si>
  <si>
    <t>IT001E67477555</t>
  </si>
  <si>
    <t>via Trieste</t>
  </si>
  <si>
    <t>IT001E67363957</t>
  </si>
  <si>
    <t>via Roma</t>
  </si>
  <si>
    <t>IT001E64689239</t>
  </si>
  <si>
    <t>via degli Angeli</t>
  </si>
  <si>
    <t>IT001E60400878</t>
  </si>
  <si>
    <t>C.so Parigi</t>
  </si>
  <si>
    <t>IT001E67372913</t>
  </si>
  <si>
    <t>via Santi</t>
  </si>
  <si>
    <t>IT001E67370596</t>
  </si>
  <si>
    <t>Com.le Verrico</t>
  </si>
  <si>
    <t>IT001E60551063</t>
  </si>
  <si>
    <t>P.zza Plebiscito</t>
  </si>
  <si>
    <t>IT001E67478698</t>
  </si>
  <si>
    <t>via Pola</t>
  </si>
  <si>
    <t>IT001E60622827</t>
  </si>
  <si>
    <t>P.zza S.Giovanni</t>
  </si>
  <si>
    <t>IT001E67476512</t>
  </si>
  <si>
    <t>via Pellescritta</t>
  </si>
  <si>
    <t>ago.2017</t>
  </si>
  <si>
    <t>P. delle Grazie</t>
  </si>
  <si>
    <t>Via Molinella</t>
  </si>
  <si>
    <t>4811789840 del 08/10/2018  prot. n° 9043/2018 ( nota di credito di € 7477,36 )</t>
  </si>
  <si>
    <t>anno 2016</t>
  </si>
  <si>
    <t>anno 2017</t>
  </si>
  <si>
    <t>Allegato alla determinazione n° 144 del 12/10/2018</t>
  </si>
  <si>
    <t>4811584728 del 07/9/2018</t>
  </si>
  <si>
    <t>Ott.2016</t>
  </si>
  <si>
    <t>4811701825 del 30/9/2018</t>
  </si>
  <si>
    <t>7107693DCD</t>
  </si>
  <si>
    <t>4811570162 del 07/9/2018</t>
  </si>
  <si>
    <t>4811584739 del 07/9/2018</t>
  </si>
  <si>
    <t>4811794800 del 9/10/2018</t>
  </si>
  <si>
    <t>4811794801 del 9/10/2018</t>
  </si>
  <si>
    <t>4811701823 del 30/09/2018</t>
  </si>
  <si>
    <t>sett.2017</t>
  </si>
  <si>
    <t>4811738659 del 05/10/2018</t>
  </si>
  <si>
    <t>ott.2017</t>
  </si>
  <si>
    <t>4811781995 del 06/10/2018</t>
  </si>
  <si>
    <t>nov.2017</t>
  </si>
  <si>
    <t>4811790831 del 08/10/2018</t>
  </si>
  <si>
    <t>genn.2018</t>
  </si>
  <si>
    <t>4811793251 del 09/10/2018</t>
  </si>
  <si>
    <t>febb.2018</t>
  </si>
  <si>
    <t>4811788602 del 07/10/2018</t>
  </si>
  <si>
    <t>dic.2017</t>
  </si>
  <si>
    <t>4811797955 del 10/10/2018</t>
  </si>
  <si>
    <t>mar.2018</t>
  </si>
  <si>
    <t>4811570153 del 07/09/2018</t>
  </si>
  <si>
    <t>ott.2016</t>
  </si>
  <si>
    <t>4811570143 del 07/9/2018</t>
  </si>
  <si>
    <t>4811570144 del 07/9/2018</t>
  </si>
  <si>
    <t>4811570159 del 07/9/2018</t>
  </si>
  <si>
    <t>IT001E60410032</t>
  </si>
  <si>
    <t>4811701831 del 30-09-2018</t>
  </si>
  <si>
    <t>via  c.le Verrico</t>
  </si>
  <si>
    <t>4811738660 del 05-10-2018</t>
  </si>
  <si>
    <t>4811781996 del 05-10-2018</t>
  </si>
  <si>
    <t>4811788603 del 07-10-2018</t>
  </si>
  <si>
    <t>4811790832 del 08-10-2018</t>
  </si>
  <si>
    <t>gen.2018</t>
  </si>
  <si>
    <t>4811793252 del 09-10-2018</t>
  </si>
  <si>
    <t>feb.2018</t>
  </si>
  <si>
    <t>4811797956 del 10-10-2018</t>
  </si>
  <si>
    <t>4811570154 del 07/9/2018</t>
  </si>
  <si>
    <t>4811570139 del 07/9/2018</t>
  </si>
  <si>
    <t>4811584727 del 07/9/2018</t>
  </si>
  <si>
    <t>4811701830 del 30/9/2018</t>
  </si>
  <si>
    <t>4811584731 del 07/9/2018</t>
  </si>
  <si>
    <t>4811570151 del 07/9/2018</t>
  </si>
  <si>
    <t>4811570161 del 07/9/2018</t>
  </si>
  <si>
    <t>4811701827 del 30/9/2018</t>
  </si>
  <si>
    <t>4811584736 del 07/9/2018</t>
  </si>
  <si>
    <t>4811584742 del 07/9/2018</t>
  </si>
  <si>
    <t>4811701832 del 30/9/2018</t>
  </si>
  <si>
    <t>4811584733 del 07/9/2018</t>
  </si>
  <si>
    <t>4811570145 del 07/9/2018</t>
  </si>
  <si>
    <t>4811701824 del 30/9/2018</t>
  </si>
  <si>
    <t>4811584732 del 07/9/2018</t>
  </si>
  <si>
    <t>4811701826 del 17/9/2018</t>
  </si>
  <si>
    <t>4811570149 del 07/9/2018</t>
  </si>
  <si>
    <t>4811570150 del 07/9/2018</t>
  </si>
  <si>
    <t>4811570147 del 07/9/2018</t>
  </si>
  <si>
    <t>4811584743 del 07/9/2018</t>
  </si>
  <si>
    <t>4811570156 del 07/09/2018</t>
  </si>
  <si>
    <t>4811570146 del 07-09-2018</t>
  </si>
  <si>
    <t>4811584729 del 07-09-2018</t>
  </si>
  <si>
    <t>4811570140 del 07-09-2018</t>
  </si>
  <si>
    <t>4811701833 del 30-09-2018</t>
  </si>
  <si>
    <t>ago.2018</t>
  </si>
  <si>
    <t>4811570158 del 07-09-2018</t>
  </si>
  <si>
    <t>4811570155 del 07-09-2018</t>
  </si>
  <si>
    <t>Via Palombaia</t>
  </si>
  <si>
    <t>4811584730 del 07-09-2018</t>
  </si>
  <si>
    <t>4811584740 del 07-09-2018</t>
  </si>
  <si>
    <t>4811570142 del 07-09-2018</t>
  </si>
  <si>
    <t>4811701828 del 30-09-2018</t>
  </si>
  <si>
    <t>4811584738 del 07-09-2018</t>
  </si>
  <si>
    <t>4811584737 del 07-09-2018</t>
  </si>
  <si>
    <t>4811584741 del 07-09-2018</t>
  </si>
  <si>
    <t>4811569535 del 07-09-2018</t>
  </si>
  <si>
    <t>4811584734 del 07-09-2018</t>
  </si>
  <si>
    <t>4811570148 del 07-09-2018</t>
  </si>
  <si>
    <t>4811570160 del 07-09-2018</t>
  </si>
  <si>
    <t>4811570157 del 07-09-2018</t>
  </si>
  <si>
    <t>4811584735 del 07-09-2018</t>
  </si>
  <si>
    <t>4811701829 del 30-09-2018</t>
  </si>
  <si>
    <t>set.2017</t>
  </si>
  <si>
    <t>anno 2018</t>
  </si>
  <si>
    <t>sett16/ott16</t>
  </si>
  <si>
    <t>Ott16/ago17</t>
  </si>
</sst>
</file>

<file path=xl/styles.xml><?xml version="1.0" encoding="utf-8"?>
<styleSheet xmlns="http://schemas.openxmlformats.org/spreadsheetml/2006/main">
  <fonts count="18">
    <font>
      <sz val="10"/>
      <name val="Arial"/>
    </font>
    <font>
      <sz val="10"/>
      <name val="Arial"/>
    </font>
    <font>
      <sz val="10"/>
      <name val="Times New Roman"/>
    </font>
    <font>
      <sz val="6"/>
      <name val="Times New Roman"/>
    </font>
    <font>
      <sz val="8"/>
      <name val="Times New Roman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i/>
      <sz val="10"/>
      <name val="Times New Roman"/>
      <family val="1"/>
    </font>
    <font>
      <b/>
      <i/>
      <sz val="14"/>
      <name val="Times New Roman"/>
      <family val="1"/>
    </font>
    <font>
      <sz val="12"/>
      <name val="Times New Roman"/>
      <family val="1"/>
    </font>
    <font>
      <sz val="10"/>
      <color rgb="FFFF0000"/>
      <name val="Times New Roman"/>
      <family val="1"/>
    </font>
    <font>
      <b/>
      <sz val="10"/>
      <name val="Courier New"/>
      <family val="3"/>
    </font>
    <font>
      <sz val="10"/>
      <name val="Courier New"/>
      <family val="3"/>
    </font>
    <font>
      <sz val="10"/>
      <color rgb="FFFF0000"/>
      <name val="Courier New"/>
      <family val="3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1"/>
  </cellStyleXfs>
  <cellXfs count="144">
    <xf numFmtId="0" fontId="0" fillId="0" borderId="1" xfId="0"/>
    <xf numFmtId="0" fontId="1" fillId="0" borderId="0" xfId="0" applyNumberFormat="1" applyFont="1" applyFill="1" applyBorder="1" applyAlignment="1" applyProtection="1">
      <protection locked="0"/>
    </xf>
    <xf numFmtId="0" fontId="1" fillId="0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1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alignment vertical="top"/>
      <protection locked="0"/>
    </xf>
    <xf numFmtId="0" fontId="3" fillId="0" borderId="3" xfId="0" applyNumberFormat="1" applyFont="1" applyFill="1" applyBorder="1" applyAlignment="1" applyProtection="1">
      <protection locked="0"/>
    </xf>
    <xf numFmtId="0" fontId="4" fillId="0" borderId="3" xfId="0" applyNumberFormat="1" applyFont="1" applyFill="1" applyBorder="1" applyAlignment="1" applyProtection="1">
      <protection locked="0"/>
    </xf>
    <xf numFmtId="0" fontId="2" fillId="0" borderId="1" xfId="0" applyNumberFormat="1" applyFont="1" applyFill="1" applyBorder="1" applyAlignment="1" applyProtection="1">
      <protection locked="0"/>
    </xf>
    <xf numFmtId="0" fontId="2" fillId="0" borderId="1" xfId="0" applyNumberFormat="1" applyFont="1" applyFill="1" applyBorder="1" applyAlignment="1" applyProtection="1">
      <alignment vertical="top"/>
      <protection locked="0"/>
    </xf>
    <xf numFmtId="2" fontId="2" fillId="0" borderId="1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alignment vertical="top"/>
      <protection locked="0"/>
    </xf>
    <xf numFmtId="0" fontId="1" fillId="0" borderId="5" xfId="0" applyNumberFormat="1" applyFont="1" applyFill="1" applyBorder="1" applyAlignment="1" applyProtection="1">
      <protection locked="0"/>
    </xf>
    <xf numFmtId="0" fontId="2" fillId="0" borderId="5" xfId="0" applyNumberFormat="1" applyFont="1" applyFill="1" applyBorder="1" applyAlignment="1" applyProtection="1">
      <protection locked="0"/>
    </xf>
    <xf numFmtId="0" fontId="2" fillId="0" borderId="2" xfId="0" applyNumberFormat="1" applyFont="1" applyFill="1" applyBorder="1" applyAlignment="1" applyProtection="1">
      <alignment vertical="top"/>
      <protection locked="0"/>
    </xf>
    <xf numFmtId="0" fontId="1" fillId="0" borderId="1" xfId="0" applyNumberFormat="1" applyFont="1" applyFill="1" applyBorder="1" applyAlignment="1" applyProtection="1">
      <alignment vertical="top"/>
      <protection locked="0"/>
    </xf>
    <xf numFmtId="0" fontId="6" fillId="0" borderId="2" xfId="0" applyNumberFormat="1" applyFont="1" applyFill="1" applyBorder="1" applyAlignment="1" applyProtection="1">
      <protection locked="0"/>
    </xf>
    <xf numFmtId="0" fontId="6" fillId="0" borderId="6" xfId="0" applyNumberFormat="1" applyFont="1" applyFill="1" applyBorder="1" applyAlignment="1" applyProtection="1">
      <protection locked="0"/>
    </xf>
    <xf numFmtId="0" fontId="6" fillId="0" borderId="1" xfId="0" applyNumberFormat="1" applyFont="1" applyFill="1" applyBorder="1" applyAlignment="1" applyProtection="1">
      <protection locked="0"/>
    </xf>
    <xf numFmtId="2" fontId="6" fillId="0" borderId="1" xfId="0" applyNumberFormat="1" applyFont="1" applyFill="1" applyBorder="1" applyAlignment="1" applyProtection="1">
      <alignment vertical="top" wrapText="1"/>
      <protection locked="0"/>
    </xf>
    <xf numFmtId="0" fontId="6" fillId="0" borderId="1" xfId="0" applyNumberFormat="1" applyFont="1" applyFill="1" applyBorder="1" applyAlignment="1" applyProtection="1">
      <alignment vertical="top" wrapText="1"/>
      <protection locked="0"/>
    </xf>
    <xf numFmtId="0" fontId="6" fillId="0" borderId="1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NumberFormat="1" applyFont="1" applyFill="1" applyBorder="1" applyAlignment="1" applyProtection="1">
      <protection locked="0"/>
    </xf>
    <xf numFmtId="2" fontId="5" fillId="0" borderId="1" xfId="0" applyNumberFormat="1" applyFont="1" applyFill="1" applyBorder="1" applyAlignment="1" applyProtection="1">
      <alignment vertical="top" wrapText="1"/>
      <protection locked="0"/>
    </xf>
    <xf numFmtId="2" fontId="5" fillId="0" borderId="1" xfId="0" applyNumberFormat="1" applyFont="1" applyFill="1" applyBorder="1" applyAlignment="1" applyProtection="1">
      <protection locked="0"/>
    </xf>
    <xf numFmtId="2" fontId="5" fillId="0" borderId="6" xfId="0" applyNumberFormat="1" applyFont="1" applyFill="1" applyBorder="1" applyAlignment="1" applyProtection="1">
      <protection locked="0"/>
    </xf>
    <xf numFmtId="2" fontId="6" fillId="0" borderId="1" xfId="0" applyNumberFormat="1" applyFont="1" applyFill="1" applyBorder="1" applyAlignment="1" applyProtection="1">
      <protection locked="0"/>
    </xf>
    <xf numFmtId="0" fontId="5" fillId="0" borderId="1" xfId="0" applyNumberFormat="1" applyFont="1" applyFill="1" applyBorder="1" applyAlignment="1" applyProtection="1">
      <alignment horizontal="center"/>
      <protection locked="0"/>
    </xf>
    <xf numFmtId="2" fontId="6" fillId="0" borderId="6" xfId="0" applyNumberFormat="1" applyFont="1" applyFill="1" applyBorder="1" applyAlignment="1" applyProtection="1">
      <protection locked="0"/>
    </xf>
    <xf numFmtId="4" fontId="5" fillId="0" borderId="6" xfId="0" applyNumberFormat="1" applyFont="1" applyFill="1" applyBorder="1" applyAlignment="1" applyProtection="1">
      <protection locked="0"/>
    </xf>
    <xf numFmtId="0" fontId="6" fillId="0" borderId="1" xfId="0" applyNumberFormat="1" applyFont="1" applyFill="1" applyBorder="1" applyAlignment="1" applyProtection="1">
      <alignment wrapText="1"/>
      <protection locked="0"/>
    </xf>
    <xf numFmtId="0" fontId="6" fillId="0" borderId="2" xfId="0" applyNumberFormat="1" applyFont="1" applyFill="1" applyBorder="1" applyAlignment="1" applyProtection="1">
      <alignment vertical="top"/>
      <protection locked="0"/>
    </xf>
    <xf numFmtId="2" fontId="6" fillId="0" borderId="1" xfId="0" applyNumberFormat="1" applyFont="1" applyFill="1" applyBorder="1" applyAlignment="1" applyProtection="1">
      <alignment horizontal="right" vertical="top"/>
      <protection locked="0"/>
    </xf>
    <xf numFmtId="2" fontId="5" fillId="0" borderId="1" xfId="0" applyNumberFormat="1" applyFont="1" applyFill="1" applyBorder="1" applyAlignment="1" applyProtection="1">
      <alignment horizontal="right" vertical="top"/>
      <protection locked="0"/>
    </xf>
    <xf numFmtId="2" fontId="5" fillId="0" borderId="6" xfId="0" applyNumberFormat="1" applyFont="1" applyFill="1" applyBorder="1" applyAlignment="1" applyProtection="1">
      <alignment horizontal="right" vertical="top"/>
      <protection locked="0"/>
    </xf>
    <xf numFmtId="0" fontId="6" fillId="0" borderId="1" xfId="0" applyNumberFormat="1" applyFont="1" applyFill="1" applyBorder="1" applyAlignment="1" applyProtection="1">
      <alignment horizontal="right"/>
      <protection locked="0"/>
    </xf>
    <xf numFmtId="0" fontId="6" fillId="0" borderId="1" xfId="0" applyNumberFormat="1" applyFont="1" applyFill="1" applyBorder="1" applyAlignment="1" applyProtection="1">
      <alignment vertical="top"/>
      <protection locked="0"/>
    </xf>
    <xf numFmtId="0" fontId="8" fillId="0" borderId="1" xfId="0" applyNumberFormat="1" applyFont="1" applyFill="1" applyBorder="1" applyAlignment="1" applyProtection="1">
      <protection locked="0"/>
    </xf>
    <xf numFmtId="0" fontId="9" fillId="0" borderId="1" xfId="0" applyNumberFormat="1" applyFont="1" applyFill="1" applyBorder="1" applyAlignment="1" applyProtection="1">
      <protection locked="0"/>
    </xf>
    <xf numFmtId="0" fontId="10" fillId="0" borderId="1" xfId="0" applyNumberFormat="1" applyFont="1" applyFill="1" applyBorder="1" applyAlignment="1" applyProtection="1">
      <protection locked="0"/>
    </xf>
    <xf numFmtId="0" fontId="11" fillId="0" borderId="1" xfId="0" applyNumberFormat="1" applyFont="1" applyFill="1" applyBorder="1" applyAlignment="1" applyProtection="1">
      <protection locked="0"/>
    </xf>
    <xf numFmtId="2" fontId="5" fillId="0" borderId="6" xfId="0" applyNumberFormat="1" applyFont="1" applyFill="1" applyBorder="1" applyAlignment="1" applyProtection="1">
      <alignment horizontal="left"/>
      <protection locked="0"/>
    </xf>
    <xf numFmtId="0" fontId="6" fillId="0" borderId="0" xfId="0" applyNumberFormat="1" applyFont="1" applyFill="1" applyBorder="1" applyAlignment="1" applyProtection="1">
      <alignment vertical="top"/>
      <protection locked="0"/>
    </xf>
    <xf numFmtId="0" fontId="5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 applyProtection="1">
      <protection locked="0"/>
    </xf>
    <xf numFmtId="2" fontId="6" fillId="0" borderId="0" xfId="0" applyNumberFormat="1" applyFont="1" applyFill="1" applyBorder="1" applyAlignment="1" applyProtection="1">
      <protection locked="0"/>
    </xf>
    <xf numFmtId="2" fontId="6" fillId="0" borderId="0" xfId="0" applyNumberFormat="1" applyFont="1" applyFill="1" applyBorder="1" applyAlignment="1" applyProtection="1">
      <alignment vertical="top" wrapText="1"/>
      <protection locked="0"/>
    </xf>
    <xf numFmtId="0" fontId="6" fillId="0" borderId="1" xfId="0" applyFont="1"/>
    <xf numFmtId="2" fontId="5" fillId="0" borderId="1" xfId="0" applyNumberFormat="1" applyFont="1" applyFill="1" applyBorder="1" applyAlignment="1" applyProtection="1">
      <alignment horizontal="left"/>
      <protection locked="0"/>
    </xf>
    <xf numFmtId="4" fontId="6" fillId="0" borderId="1" xfId="0" applyNumberFormat="1" applyFont="1" applyFill="1" applyBorder="1" applyAlignment="1" applyProtection="1">
      <alignment horizontal="right" vertical="top"/>
      <protection locked="0"/>
    </xf>
    <xf numFmtId="0" fontId="6" fillId="0" borderId="1" xfId="0" applyNumberFormat="1" applyFont="1" applyFill="1" applyBorder="1" applyAlignment="1" applyProtection="1">
      <alignment horizontal="right" vertical="top"/>
      <protection locked="0"/>
    </xf>
    <xf numFmtId="4" fontId="6" fillId="0" borderId="1" xfId="0" applyNumberFormat="1" applyFont="1" applyFill="1" applyBorder="1" applyAlignment="1" applyProtection="1">
      <alignment vertical="top"/>
      <protection locked="0"/>
    </xf>
    <xf numFmtId="0" fontId="5" fillId="0" borderId="1" xfId="0" applyNumberFormat="1" applyFont="1" applyFill="1" applyBorder="1" applyAlignment="1" applyProtection="1">
      <alignment horizontal="right" vertical="top"/>
      <protection locked="0"/>
    </xf>
    <xf numFmtId="49" fontId="6" fillId="0" borderId="1" xfId="0" applyNumberFormat="1" applyFont="1" applyFill="1" applyBorder="1" applyAlignment="1" applyProtection="1">
      <alignment vertical="top" wrapText="1"/>
      <protection locked="0"/>
    </xf>
    <xf numFmtId="4" fontId="6" fillId="0" borderId="1" xfId="0" applyNumberFormat="1" applyFont="1" applyFill="1" applyBorder="1" applyAlignment="1" applyProtection="1">
      <protection locked="0"/>
    </xf>
    <xf numFmtId="2" fontId="6" fillId="0" borderId="1" xfId="0" applyNumberFormat="1" applyFont="1" applyFill="1" applyBorder="1" applyAlignment="1" applyProtection="1">
      <alignment vertical="top"/>
      <protection locked="0"/>
    </xf>
    <xf numFmtId="2" fontId="6" fillId="0" borderId="1" xfId="0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NumberFormat="1" applyFont="1" applyFill="1" applyBorder="1" applyAlignment="1" applyProtection="1">
      <alignment horizontal="left"/>
      <protection locked="0"/>
    </xf>
    <xf numFmtId="0" fontId="6" fillId="0" borderId="1" xfId="0" applyNumberFormat="1" applyFont="1" applyFill="1" applyBorder="1" applyAlignment="1" applyProtection="1">
      <alignment horizontal="left"/>
      <protection locked="0"/>
    </xf>
    <xf numFmtId="0" fontId="6" fillId="0" borderId="6" xfId="0" applyNumberFormat="1" applyFont="1" applyFill="1" applyBorder="1" applyAlignment="1" applyProtection="1">
      <alignment horizontal="left"/>
      <protection locked="0"/>
    </xf>
    <xf numFmtId="2" fontId="6" fillId="0" borderId="1" xfId="0" applyNumberFormat="1" applyFont="1" applyFill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1" fillId="0" borderId="8" xfId="0" applyNumberFormat="1" applyFont="1" applyFill="1" applyBorder="1" applyAlignment="1" applyProtection="1">
      <protection locked="0"/>
    </xf>
    <xf numFmtId="2" fontId="6" fillId="0" borderId="6" xfId="0" applyNumberFormat="1" applyFont="1" applyFill="1" applyBorder="1" applyAlignment="1" applyProtection="1">
      <alignment horizontal="left"/>
      <protection locked="0"/>
    </xf>
    <xf numFmtId="2" fontId="6" fillId="0" borderId="7" xfId="0" applyNumberFormat="1" applyFont="1" applyFill="1" applyBorder="1" applyAlignment="1" applyProtection="1">
      <alignment horizontal="left"/>
      <protection locked="0"/>
    </xf>
    <xf numFmtId="2" fontId="1" fillId="0" borderId="0" xfId="0" applyNumberFormat="1" applyFont="1" applyFill="1" applyBorder="1" applyAlignment="1" applyProtection="1">
      <protection locked="0"/>
    </xf>
    <xf numFmtId="2" fontId="6" fillId="0" borderId="2" xfId="0" applyNumberFormat="1" applyFont="1" applyFill="1" applyBorder="1" applyAlignment="1" applyProtection="1">
      <protection locked="0"/>
    </xf>
    <xf numFmtId="0" fontId="6" fillId="0" borderId="9" xfId="0" applyNumberFormat="1" applyFont="1" applyFill="1" applyBorder="1" applyAlignment="1" applyProtection="1">
      <protection locked="0"/>
    </xf>
    <xf numFmtId="2" fontId="5" fillId="0" borderId="10" xfId="0" applyNumberFormat="1" applyFont="1" applyFill="1" applyBorder="1" applyAlignment="1" applyProtection="1">
      <protection locked="0"/>
    </xf>
    <xf numFmtId="2" fontId="5" fillId="0" borderId="5" xfId="0" applyNumberFormat="1" applyFont="1" applyFill="1" applyBorder="1" applyAlignment="1" applyProtection="1">
      <protection locked="0"/>
    </xf>
    <xf numFmtId="2" fontId="5" fillId="0" borderId="0" xfId="0" applyNumberFormat="1" applyFont="1" applyFill="1" applyBorder="1" applyAlignment="1" applyProtection="1">
      <protection locked="0"/>
    </xf>
    <xf numFmtId="0" fontId="6" fillId="0" borderId="7" xfId="0" applyNumberFormat="1" applyFont="1" applyFill="1" applyBorder="1" applyAlignment="1" applyProtection="1">
      <protection locked="0"/>
    </xf>
    <xf numFmtId="2" fontId="6" fillId="0" borderId="7" xfId="0" applyNumberFormat="1" applyFont="1" applyFill="1" applyBorder="1" applyAlignment="1" applyProtection="1">
      <protection locked="0"/>
    </xf>
    <xf numFmtId="2" fontId="6" fillId="0" borderId="5" xfId="0" applyNumberFormat="1" applyFont="1" applyFill="1" applyBorder="1" applyAlignment="1" applyProtection="1">
      <protection locked="0"/>
    </xf>
    <xf numFmtId="0" fontId="12" fillId="0" borderId="2" xfId="0" applyNumberFormat="1" applyFont="1" applyFill="1" applyBorder="1" applyAlignment="1" applyProtection="1">
      <alignment wrapText="1"/>
      <protection locked="0"/>
    </xf>
    <xf numFmtId="0" fontId="1" fillId="0" borderId="9" xfId="0" applyNumberFormat="1" applyFont="1" applyFill="1" applyBorder="1" applyAlignment="1" applyProtection="1">
      <protection locked="0"/>
    </xf>
    <xf numFmtId="2" fontId="5" fillId="0" borderId="9" xfId="0" applyNumberFormat="1" applyFont="1" applyFill="1" applyBorder="1" applyAlignment="1" applyProtection="1">
      <alignment vertical="top" wrapText="1"/>
      <protection locked="0"/>
    </xf>
    <xf numFmtId="0" fontId="6" fillId="0" borderId="7" xfId="0" applyNumberFormat="1" applyFont="1" applyFill="1" applyBorder="1" applyAlignment="1" applyProtection="1">
      <alignment horizontal="left"/>
      <protection locked="0"/>
    </xf>
    <xf numFmtId="0" fontId="6" fillId="0" borderId="5" xfId="0" applyNumberFormat="1" applyFont="1" applyFill="1" applyBorder="1" applyAlignment="1" applyProtection="1">
      <alignment horizontal="left"/>
      <protection locked="0"/>
    </xf>
    <xf numFmtId="2" fontId="6" fillId="0" borderId="7" xfId="0" applyNumberFormat="1" applyFont="1" applyFill="1" applyBorder="1" applyAlignment="1" applyProtection="1">
      <alignment horizontal="left" vertical="top" wrapText="1"/>
      <protection locked="0"/>
    </xf>
    <xf numFmtId="0" fontId="4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alignment vertical="top" wrapText="1"/>
      <protection locked="0"/>
    </xf>
    <xf numFmtId="0" fontId="7" fillId="0" borderId="0" xfId="0" applyNumberFormat="1" applyFont="1" applyFill="1" applyBorder="1" applyAlignment="1" applyProtection="1">
      <protection locked="0"/>
    </xf>
    <xf numFmtId="2" fontId="6" fillId="0" borderId="0" xfId="0" applyNumberFormat="1" applyFont="1" applyFill="1" applyBorder="1" applyAlignment="1" applyProtection="1">
      <alignment horizontal="left" vertical="top" wrapText="1"/>
      <protection locked="0"/>
    </xf>
    <xf numFmtId="2" fontId="5" fillId="0" borderId="0" xfId="0" applyNumberFormat="1" applyFont="1" applyFill="1" applyBorder="1" applyAlignment="1" applyProtection="1">
      <alignment vertical="top" wrapText="1"/>
      <protection locked="0"/>
    </xf>
    <xf numFmtId="2" fontId="6" fillId="0" borderId="0" xfId="0" applyNumberFormat="1" applyFont="1" applyFill="1" applyBorder="1" applyAlignment="1" applyProtection="1">
      <alignment horizontal="left"/>
      <protection locked="0"/>
    </xf>
    <xf numFmtId="2" fontId="5" fillId="0" borderId="0" xfId="0" applyNumberFormat="1" applyFont="1" applyFill="1" applyBorder="1" applyAlignment="1" applyProtection="1">
      <alignment horizontal="left"/>
      <protection locked="0"/>
    </xf>
    <xf numFmtId="2" fontId="15" fillId="0" borderId="1" xfId="0" applyNumberFormat="1" applyFont="1" applyFill="1" applyBorder="1" applyAlignment="1" applyProtection="1">
      <alignment vertical="top" wrapText="1"/>
      <protection locked="0"/>
    </xf>
    <xf numFmtId="0" fontId="14" fillId="0" borderId="2" xfId="0" applyNumberFormat="1" applyFont="1" applyFill="1" applyBorder="1" applyAlignment="1" applyProtection="1">
      <alignment vertical="top"/>
      <protection locked="0"/>
    </xf>
    <xf numFmtId="0" fontId="14" fillId="0" borderId="2" xfId="0" applyNumberFormat="1" applyFont="1" applyFill="1" applyBorder="1" applyAlignment="1" applyProtection="1">
      <alignment vertical="top" wrapText="1"/>
      <protection locked="0"/>
    </xf>
    <xf numFmtId="49" fontId="14" fillId="0" borderId="2" xfId="0" applyNumberFormat="1" applyFont="1" applyFill="1" applyBorder="1" applyAlignment="1" applyProtection="1">
      <alignment horizontal="center" vertical="top" wrapText="1"/>
      <protection locked="0"/>
    </xf>
    <xf numFmtId="0" fontId="14" fillId="0" borderId="13" xfId="0" applyNumberFormat="1" applyFont="1" applyFill="1" applyBorder="1" applyAlignment="1" applyProtection="1">
      <alignment vertical="top"/>
      <protection locked="0"/>
    </xf>
    <xf numFmtId="0" fontId="14" fillId="0" borderId="12" xfId="0" applyNumberFormat="1" applyFont="1" applyFill="1" applyBorder="1" applyAlignment="1" applyProtection="1">
      <alignment horizontal="center" vertical="top"/>
      <protection locked="0"/>
    </xf>
    <xf numFmtId="1" fontId="15" fillId="0" borderId="1" xfId="0" applyNumberFormat="1" applyFont="1" applyFill="1" applyBorder="1" applyAlignment="1" applyProtection="1">
      <alignment horizontal="left" vertical="top" wrapText="1"/>
      <protection locked="0"/>
    </xf>
    <xf numFmtId="2" fontId="15" fillId="0" borderId="1" xfId="0" applyNumberFormat="1" applyFont="1" applyFill="1" applyBorder="1" applyAlignment="1" applyProtection="1">
      <alignment vertical="top"/>
      <protection locked="0"/>
    </xf>
    <xf numFmtId="2" fontId="15" fillId="0" borderId="2" xfId="0" applyNumberFormat="1" applyFont="1" applyFill="1" applyBorder="1" applyAlignment="1" applyProtection="1">
      <alignment vertical="top"/>
      <protection locked="0"/>
    </xf>
    <xf numFmtId="2" fontId="16" fillId="0" borderId="1" xfId="0" applyNumberFormat="1" applyFont="1" applyFill="1" applyBorder="1" applyAlignment="1" applyProtection="1">
      <alignment vertical="top" wrapText="1"/>
      <protection locked="0"/>
    </xf>
    <xf numFmtId="0" fontId="15" fillId="0" borderId="11" xfId="0" applyNumberFormat="1" applyFont="1" applyFill="1" applyBorder="1" applyAlignment="1" applyProtection="1">
      <alignment vertical="top"/>
      <protection locked="0"/>
    </xf>
    <xf numFmtId="49" fontId="15" fillId="0" borderId="6" xfId="0" applyNumberFormat="1" applyFont="1" applyFill="1" applyBorder="1" applyAlignment="1" applyProtection="1">
      <alignment horizontal="left" vertical="top" wrapText="1"/>
      <protection locked="0"/>
    </xf>
    <xf numFmtId="2" fontId="15" fillId="0" borderId="6" xfId="0" applyNumberFormat="1" applyFont="1" applyFill="1" applyBorder="1" applyAlignment="1" applyProtection="1">
      <alignment vertical="top" wrapText="1"/>
      <protection locked="0"/>
    </xf>
    <xf numFmtId="1" fontId="13" fillId="0" borderId="0" xfId="0" applyNumberFormat="1" applyFont="1" applyFill="1" applyBorder="1" applyAlignment="1" applyProtection="1">
      <alignment horizontal="center" vertical="top" wrapText="1"/>
      <protection locked="0"/>
    </xf>
    <xf numFmtId="2" fontId="13" fillId="0" borderId="0" xfId="0" applyNumberFormat="1" applyFont="1" applyFill="1" applyBorder="1" applyAlignment="1" applyProtection="1">
      <alignment vertical="top" wrapText="1"/>
      <protection locked="0"/>
    </xf>
    <xf numFmtId="0" fontId="5" fillId="0" borderId="0" xfId="0" applyNumberFormat="1" applyFont="1" applyFill="1" applyBorder="1" applyAlignment="1" applyProtection="1">
      <protection locked="0"/>
    </xf>
    <xf numFmtId="1" fontId="6" fillId="0" borderId="0" xfId="0" applyNumberFormat="1" applyFont="1" applyFill="1" applyBorder="1" applyAlignment="1" applyProtection="1">
      <alignment vertical="top" wrapText="1"/>
      <protection locked="0"/>
    </xf>
    <xf numFmtId="0" fontId="12" fillId="0" borderId="4" xfId="0" applyNumberFormat="1" applyFont="1" applyFill="1" applyBorder="1" applyAlignment="1" applyProtection="1">
      <alignment wrapText="1"/>
      <protection locked="0"/>
    </xf>
    <xf numFmtId="0" fontId="12" fillId="0" borderId="14" xfId="0" applyNumberFormat="1" applyFont="1" applyFill="1" applyBorder="1" applyAlignment="1" applyProtection="1">
      <alignment wrapText="1"/>
      <protection locked="0"/>
    </xf>
    <xf numFmtId="2" fontId="15" fillId="0" borderId="2" xfId="0" applyNumberFormat="1" applyFont="1" applyFill="1" applyBorder="1" applyAlignment="1" applyProtection="1">
      <alignment vertical="top" wrapText="1"/>
      <protection locked="0"/>
    </xf>
    <xf numFmtId="0" fontId="3" fillId="0" borderId="4" xfId="0" applyNumberFormat="1" applyFont="1" applyFill="1" applyBorder="1" applyAlignment="1" applyProtection="1">
      <protection locked="0"/>
    </xf>
    <xf numFmtId="0" fontId="15" fillId="0" borderId="15" xfId="0" applyNumberFormat="1" applyFont="1" applyFill="1" applyBorder="1" applyAlignment="1" applyProtection="1">
      <alignment horizontal="center" vertical="top"/>
      <protection locked="0"/>
    </xf>
    <xf numFmtId="0" fontId="2" fillId="0" borderId="16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>
      <protection locked="0"/>
    </xf>
    <xf numFmtId="0" fontId="12" fillId="0" borderId="13" xfId="0" applyNumberFormat="1" applyFont="1" applyFill="1" applyBorder="1" applyAlignment="1" applyProtection="1">
      <alignment wrapText="1"/>
      <protection locked="0"/>
    </xf>
    <xf numFmtId="0" fontId="12" fillId="0" borderId="18" xfId="0" applyNumberFormat="1" applyFont="1" applyFill="1" applyBorder="1" applyAlignment="1" applyProtection="1">
      <alignment wrapText="1"/>
      <protection locked="0"/>
    </xf>
    <xf numFmtId="0" fontId="12" fillId="0" borderId="5" xfId="0" applyNumberFormat="1" applyFont="1" applyFill="1" applyBorder="1" applyAlignment="1" applyProtection="1">
      <alignment wrapText="1"/>
      <protection locked="0"/>
    </xf>
    <xf numFmtId="0" fontId="4" fillId="0" borderId="8" xfId="0" applyNumberFormat="1" applyFont="1" applyFill="1" applyBorder="1" applyAlignment="1" applyProtection="1">
      <protection locked="0"/>
    </xf>
    <xf numFmtId="0" fontId="3" fillId="0" borderId="8" xfId="0" applyNumberFormat="1" applyFont="1" applyFill="1" applyBorder="1" applyAlignment="1" applyProtection="1">
      <protection locked="0"/>
    </xf>
    <xf numFmtId="0" fontId="8" fillId="0" borderId="17" xfId="0" applyNumberFormat="1" applyFont="1" applyFill="1" applyBorder="1" applyAlignment="1" applyProtection="1">
      <protection locked="0"/>
    </xf>
    <xf numFmtId="49" fontId="15" fillId="2" borderId="6" xfId="0" applyNumberFormat="1" applyFont="1" applyFill="1" applyBorder="1" applyAlignment="1" applyProtection="1">
      <alignment horizontal="left" vertical="top" wrapText="1"/>
      <protection locked="0"/>
    </xf>
    <xf numFmtId="0" fontId="16" fillId="0" borderId="11" xfId="0" applyNumberFormat="1" applyFont="1" applyFill="1" applyBorder="1" applyAlignment="1" applyProtection="1">
      <alignment vertical="top"/>
      <protection locked="0"/>
    </xf>
    <xf numFmtId="1" fontId="16" fillId="0" borderId="1" xfId="0" applyNumberFormat="1" applyFont="1" applyFill="1" applyBorder="1" applyAlignment="1" applyProtection="1">
      <alignment horizontal="left" vertical="top" wrapText="1"/>
      <protection locked="0"/>
    </xf>
    <xf numFmtId="2" fontId="16" fillId="0" borderId="6" xfId="0" applyNumberFormat="1" applyFont="1" applyFill="1" applyBorder="1" applyAlignment="1" applyProtection="1">
      <alignment vertical="top" wrapText="1"/>
      <protection locked="0"/>
    </xf>
    <xf numFmtId="2" fontId="16" fillId="0" borderId="2" xfId="0" applyNumberFormat="1" applyFont="1" applyFill="1" applyBorder="1" applyAlignment="1" applyProtection="1">
      <alignment vertical="top" wrapText="1"/>
      <protection locked="0"/>
    </xf>
    <xf numFmtId="2" fontId="15" fillId="2" borderId="1" xfId="0" applyNumberFormat="1" applyFont="1" applyFill="1" applyBorder="1" applyAlignment="1" applyProtection="1">
      <alignment vertical="top" wrapText="1"/>
      <protection locked="0"/>
    </xf>
    <xf numFmtId="2" fontId="15" fillId="2" borderId="6" xfId="0" applyNumberFormat="1" applyFont="1" applyFill="1" applyBorder="1" applyAlignment="1" applyProtection="1">
      <alignment vertical="top" wrapText="1"/>
      <protection locked="0"/>
    </xf>
    <xf numFmtId="0" fontId="15" fillId="0" borderId="1" xfId="0" applyNumberFormat="1" applyFont="1" applyFill="1" applyBorder="1" applyAlignment="1" applyProtection="1">
      <alignment vertical="top"/>
      <protection locked="0"/>
    </xf>
    <xf numFmtId="2" fontId="15" fillId="2" borderId="1" xfId="0" applyNumberFormat="1" applyFont="1" applyFill="1" applyBorder="1" applyAlignment="1" applyProtection="1">
      <alignment vertical="top"/>
      <protection locked="0"/>
    </xf>
    <xf numFmtId="2" fontId="15" fillId="2" borderId="2" xfId="0" applyNumberFormat="1" applyFont="1" applyFill="1" applyBorder="1" applyAlignment="1" applyProtection="1">
      <alignment vertical="top"/>
      <protection locked="0"/>
    </xf>
    <xf numFmtId="2" fontId="15" fillId="2" borderId="2" xfId="0" applyNumberFormat="1" applyFont="1" applyFill="1" applyBorder="1" applyAlignment="1" applyProtection="1">
      <alignment vertical="top" wrapText="1"/>
      <protection locked="0"/>
    </xf>
    <xf numFmtId="0" fontId="15" fillId="2" borderId="11" xfId="0" applyNumberFormat="1" applyFont="1" applyFill="1" applyBorder="1" applyAlignment="1" applyProtection="1">
      <alignment vertical="top"/>
      <protection locked="0"/>
    </xf>
    <xf numFmtId="1" fontId="15" fillId="2" borderId="1" xfId="0" applyNumberFormat="1" applyFont="1" applyFill="1" applyBorder="1" applyAlignment="1" applyProtection="1">
      <alignment horizontal="left" vertical="top" wrapText="1"/>
      <protection locked="0"/>
    </xf>
    <xf numFmtId="49" fontId="16" fillId="2" borderId="6" xfId="0" applyNumberFormat="1" applyFont="1" applyFill="1" applyBorder="1" applyAlignment="1" applyProtection="1">
      <alignment horizontal="left" vertical="top" wrapText="1"/>
      <protection locked="0"/>
    </xf>
    <xf numFmtId="2" fontId="16" fillId="2" borderId="1" xfId="0" applyNumberFormat="1" applyFont="1" applyFill="1" applyBorder="1" applyAlignment="1" applyProtection="1">
      <alignment vertical="top" wrapText="1"/>
      <protection locked="0"/>
    </xf>
    <xf numFmtId="2" fontId="16" fillId="2" borderId="6" xfId="0" applyNumberFormat="1" applyFont="1" applyFill="1" applyBorder="1" applyAlignment="1" applyProtection="1">
      <alignment vertical="top" wrapText="1"/>
      <protection locked="0"/>
    </xf>
    <xf numFmtId="0" fontId="6" fillId="2" borderId="0" xfId="0" applyNumberFormat="1" applyFont="1" applyFill="1" applyBorder="1" applyAlignment="1" applyProtection="1">
      <alignment horizontal="left"/>
      <protection locked="0"/>
    </xf>
    <xf numFmtId="0" fontId="6" fillId="2" borderId="16" xfId="0" applyNumberFormat="1" applyFont="1" applyFill="1" applyBorder="1" applyAlignment="1" applyProtection="1">
      <protection locked="0"/>
    </xf>
    <xf numFmtId="0" fontId="17" fillId="2" borderId="9" xfId="0" applyNumberFormat="1" applyFont="1" applyFill="1" applyBorder="1" applyAlignment="1" applyProtection="1">
      <protection locked="0"/>
    </xf>
    <xf numFmtId="0" fontId="17" fillId="2" borderId="0" xfId="0" applyNumberFormat="1" applyFont="1" applyFill="1" applyBorder="1" applyAlignment="1" applyProtection="1">
      <protection locked="0"/>
    </xf>
    <xf numFmtId="0" fontId="17" fillId="2" borderId="2" xfId="0" applyNumberFormat="1" applyFont="1" applyFill="1" applyBorder="1" applyAlignment="1" applyProtection="1">
      <protection locked="0"/>
    </xf>
    <xf numFmtId="0" fontId="15" fillId="0" borderId="15" xfId="0" applyNumberFormat="1" applyFont="1" applyFill="1" applyBorder="1" applyAlignment="1" applyProtection="1">
      <alignment horizontal="left" vertical="top"/>
      <protection locked="0"/>
    </xf>
    <xf numFmtId="0" fontId="16" fillId="0" borderId="15" xfId="0" applyNumberFormat="1" applyFont="1" applyFill="1" applyBorder="1" applyAlignment="1" applyProtection="1">
      <alignment horizontal="left" vertical="top"/>
      <protection locked="0"/>
    </xf>
    <xf numFmtId="0" fontId="15" fillId="2" borderId="15" xfId="0" applyNumberFormat="1" applyFont="1" applyFill="1" applyBorder="1" applyAlignment="1" applyProtection="1">
      <alignment horizontal="left" vertical="top"/>
      <protection locked="0"/>
    </xf>
    <xf numFmtId="2" fontId="7" fillId="0" borderId="0" xfId="0" applyNumberFormat="1" applyFont="1" applyFill="1" applyBorder="1" applyAlignment="1" applyProtection="1">
      <protection locked="0"/>
    </xf>
    <xf numFmtId="2" fontId="15" fillId="2" borderId="6" xfId="0" applyNumberFormat="1" applyFont="1" applyFill="1" applyBorder="1" applyAlignment="1" applyProtection="1">
      <alignment vertical="top"/>
      <protection locked="0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92"/>
  <sheetViews>
    <sheetView tabSelected="1" zoomScale="92" workbookViewId="0">
      <selection activeCell="A50" sqref="A50:XFD71"/>
    </sheetView>
  </sheetViews>
  <sheetFormatPr defaultColWidth="8" defaultRowHeight="12.75"/>
  <cols>
    <col min="1" max="1" width="1.28515625" style="1" customWidth="1"/>
    <col min="2" max="2" width="13.28515625" style="1" customWidth="1"/>
    <col min="3" max="3" width="16.85546875" style="1" customWidth="1"/>
    <col min="4" max="4" width="14.5703125" style="1" customWidth="1"/>
    <col min="5" max="5" width="29.5703125" style="1" customWidth="1"/>
    <col min="6" max="6" width="19.7109375" style="1" customWidth="1"/>
    <col min="7" max="7" width="15.140625" style="1" customWidth="1"/>
    <col min="8" max="8" width="12.5703125" style="1" customWidth="1"/>
    <col min="9" max="9" width="8.85546875" style="1" customWidth="1"/>
    <col min="10" max="10" width="14.5703125" style="1" customWidth="1"/>
    <col min="11" max="11" width="10" style="1" customWidth="1"/>
    <col min="12" max="13" width="9.5703125" style="1" customWidth="1"/>
    <col min="14" max="14" width="8.7109375" style="1" customWidth="1"/>
    <col min="15" max="16" width="9.85546875" style="1" customWidth="1"/>
    <col min="17" max="17" width="8" style="1"/>
    <col min="18" max="18" width="10.140625" style="1" customWidth="1"/>
    <col min="19" max="21" width="8" style="1"/>
    <col min="22" max="22" width="8.42578125" style="1" bestFit="1" customWidth="1"/>
    <col min="23" max="16384" width="8" style="1"/>
  </cols>
  <sheetData>
    <row r="1" spans="1:25" s="3" customFormat="1" ht="15.75">
      <c r="A1" s="81"/>
      <c r="B1" s="108"/>
      <c r="C1" s="74"/>
      <c r="D1" s="105"/>
      <c r="E1" s="106"/>
      <c r="F1" s="7"/>
      <c r="G1" s="6"/>
      <c r="H1" s="6"/>
      <c r="I1" s="6"/>
      <c r="J1" s="7"/>
      <c r="K1" s="80">
        <v>2016</v>
      </c>
      <c r="L1" s="81">
        <v>2017</v>
      </c>
      <c r="M1" s="81">
        <v>2018</v>
      </c>
      <c r="N1" s="1"/>
      <c r="O1" s="82"/>
      <c r="P1" s="82"/>
      <c r="Q1" s="1"/>
      <c r="R1" s="1"/>
      <c r="S1" s="1"/>
      <c r="T1" s="1"/>
      <c r="U1" s="1"/>
      <c r="V1" s="1"/>
      <c r="W1" s="1"/>
      <c r="X1" s="1"/>
      <c r="Y1" s="1"/>
    </row>
    <row r="2" spans="1:25" s="62" customFormat="1" ht="15.75">
      <c r="A2" s="81"/>
      <c r="B2" s="117" t="s">
        <v>109</v>
      </c>
      <c r="C2" s="112"/>
      <c r="D2" s="113"/>
      <c r="E2" s="114"/>
      <c r="F2" s="115"/>
      <c r="G2" s="116"/>
      <c r="H2" s="116"/>
      <c r="I2" s="116"/>
      <c r="J2" s="115"/>
      <c r="K2" s="80"/>
      <c r="L2" s="81"/>
      <c r="M2" s="81"/>
      <c r="N2" s="1"/>
      <c r="O2" s="82"/>
      <c r="P2" s="82"/>
      <c r="Q2" s="1"/>
      <c r="R2" s="1"/>
      <c r="S2" s="1"/>
      <c r="T2" s="1"/>
      <c r="U2" s="1"/>
      <c r="V2" s="1"/>
      <c r="W2" s="1"/>
      <c r="X2" s="1"/>
      <c r="Y2" s="1"/>
    </row>
    <row r="3" spans="1:25" s="62" customFormat="1" ht="27">
      <c r="A3" s="81"/>
      <c r="B3" s="93" t="s">
        <v>23</v>
      </c>
      <c r="C3" s="92" t="s">
        <v>25</v>
      </c>
      <c r="D3" s="89" t="s">
        <v>61</v>
      </c>
      <c r="E3" s="90" t="s">
        <v>57</v>
      </c>
      <c r="F3" s="91" t="s">
        <v>24</v>
      </c>
      <c r="G3" s="90" t="s">
        <v>58</v>
      </c>
      <c r="H3" s="90" t="s">
        <v>59</v>
      </c>
      <c r="I3" s="90" t="s">
        <v>0</v>
      </c>
      <c r="J3" s="90" t="s">
        <v>60</v>
      </c>
      <c r="K3" s="80"/>
      <c r="L3" s="81"/>
      <c r="M3" s="81"/>
      <c r="N3" s="1"/>
      <c r="O3" s="82"/>
      <c r="P3" s="82"/>
      <c r="Q3" s="1"/>
      <c r="R3" s="1"/>
      <c r="S3" s="1"/>
      <c r="T3" s="1"/>
      <c r="U3" s="1"/>
      <c r="V3" s="1"/>
      <c r="W3" s="1"/>
      <c r="X3" s="1"/>
      <c r="Y3" s="1"/>
    </row>
    <row r="4" spans="1:25" s="2" customFormat="1" ht="13.5">
      <c r="A4" s="81"/>
      <c r="B4" s="93"/>
      <c r="C4" s="92"/>
      <c r="D4" s="89"/>
      <c r="E4" s="90"/>
      <c r="F4" s="91"/>
      <c r="G4" s="90"/>
      <c r="H4" s="90"/>
      <c r="I4" s="90"/>
      <c r="J4" s="90"/>
      <c r="K4" s="83"/>
      <c r="L4" s="44"/>
      <c r="M4" s="44"/>
      <c r="N4" s="44"/>
      <c r="O4" s="46"/>
      <c r="P4" s="46"/>
      <c r="Q4" s="57"/>
      <c r="R4" s="57"/>
      <c r="S4" s="57"/>
      <c r="T4" s="57"/>
      <c r="U4" s="57"/>
      <c r="V4" s="75"/>
      <c r="W4" s="1"/>
      <c r="X4" s="1"/>
      <c r="Y4" s="1"/>
    </row>
    <row r="5" spans="1:25" s="2" customFormat="1" ht="13.5">
      <c r="A5" s="110"/>
      <c r="B5" s="139">
        <v>698649683</v>
      </c>
      <c r="C5" s="98" t="s">
        <v>63</v>
      </c>
      <c r="D5" s="88" t="s">
        <v>62</v>
      </c>
      <c r="E5" s="94" t="s">
        <v>110</v>
      </c>
      <c r="F5" s="99" t="s">
        <v>64</v>
      </c>
      <c r="G5" s="88" t="s">
        <v>111</v>
      </c>
      <c r="H5" s="88">
        <v>134.86000000000001</v>
      </c>
      <c r="I5" s="95">
        <f t="shared" ref="I5:I49" si="0">0.22*H5</f>
        <v>29.669200000000004</v>
      </c>
      <c r="J5" s="96">
        <f t="shared" ref="J5:J49" si="1">SUM(H5:I5)</f>
        <v>164.5292</v>
      </c>
      <c r="K5" s="142">
        <f>J5</f>
        <v>164.5292</v>
      </c>
      <c r="L5" s="45"/>
      <c r="M5" s="45"/>
      <c r="N5" s="44"/>
      <c r="O5" s="46"/>
      <c r="P5" s="46"/>
      <c r="Q5" s="57"/>
      <c r="R5" s="57"/>
      <c r="S5" s="57"/>
      <c r="T5" s="57"/>
      <c r="U5" s="57"/>
      <c r="V5" s="75"/>
      <c r="W5" s="1"/>
      <c r="X5" s="1"/>
      <c r="Y5" s="1"/>
    </row>
    <row r="6" spans="1:25" s="2" customFormat="1" ht="13.5">
      <c r="A6" s="110"/>
      <c r="B6" s="139">
        <v>698649683</v>
      </c>
      <c r="C6" s="98" t="s">
        <v>63</v>
      </c>
      <c r="D6" s="88" t="s">
        <v>113</v>
      </c>
      <c r="E6" s="94" t="s">
        <v>112</v>
      </c>
      <c r="F6" s="99" t="s">
        <v>64</v>
      </c>
      <c r="G6" s="123" t="s">
        <v>173</v>
      </c>
      <c r="H6" s="123">
        <v>95.45</v>
      </c>
      <c r="I6" s="126">
        <f t="shared" si="0"/>
        <v>20.999000000000002</v>
      </c>
      <c r="J6" s="127">
        <f t="shared" si="1"/>
        <v>116.44900000000001</v>
      </c>
      <c r="K6" s="142"/>
      <c r="L6" s="45"/>
      <c r="M6" s="142">
        <f>J6</f>
        <v>116.44900000000001</v>
      </c>
      <c r="N6" s="44"/>
      <c r="O6" s="46"/>
      <c r="P6" s="46"/>
      <c r="Q6" s="57"/>
      <c r="R6" s="57"/>
      <c r="S6" s="57"/>
      <c r="T6" s="57"/>
      <c r="U6" s="57"/>
      <c r="V6" s="75"/>
      <c r="W6" s="1"/>
      <c r="X6" s="1"/>
      <c r="Y6" s="1"/>
    </row>
    <row r="7" spans="1:25" s="2" customFormat="1" ht="13.5">
      <c r="A7" s="110"/>
      <c r="B7" s="139">
        <v>698649705</v>
      </c>
      <c r="C7" s="98" t="s">
        <v>63</v>
      </c>
      <c r="D7" s="88" t="s">
        <v>62</v>
      </c>
      <c r="E7" s="94" t="s">
        <v>114</v>
      </c>
      <c r="F7" s="99" t="s">
        <v>65</v>
      </c>
      <c r="G7" s="123" t="s">
        <v>111</v>
      </c>
      <c r="H7" s="123">
        <v>14.8</v>
      </c>
      <c r="I7" s="126">
        <f t="shared" si="0"/>
        <v>3.2560000000000002</v>
      </c>
      <c r="J7" s="127">
        <f t="shared" si="1"/>
        <v>18.056000000000001</v>
      </c>
      <c r="K7" s="142">
        <f>J7</f>
        <v>18.056000000000001</v>
      </c>
      <c r="L7" s="45"/>
      <c r="M7" s="45"/>
      <c r="N7" s="44"/>
      <c r="O7" s="46"/>
      <c r="P7" s="46"/>
      <c r="Q7" s="57"/>
      <c r="R7" s="57"/>
      <c r="S7" s="57"/>
      <c r="T7" s="57"/>
      <c r="U7" s="57"/>
      <c r="V7" s="75"/>
      <c r="W7" s="1"/>
      <c r="X7" s="1"/>
      <c r="Y7" s="1"/>
    </row>
    <row r="8" spans="1:25" s="2" customFormat="1" ht="13.5">
      <c r="A8" s="110"/>
      <c r="B8" s="139">
        <v>698649722</v>
      </c>
      <c r="C8" s="98" t="s">
        <v>66</v>
      </c>
      <c r="D8" s="88" t="s">
        <v>62</v>
      </c>
      <c r="E8" s="94" t="s">
        <v>115</v>
      </c>
      <c r="F8" s="99" t="s">
        <v>67</v>
      </c>
      <c r="G8" s="123" t="s">
        <v>111</v>
      </c>
      <c r="H8" s="123">
        <v>167.19</v>
      </c>
      <c r="I8" s="126">
        <f t="shared" si="0"/>
        <v>36.781799999999997</v>
      </c>
      <c r="J8" s="127">
        <f t="shared" ref="J8" si="2">SUM(H8:I8)</f>
        <v>203.9718</v>
      </c>
      <c r="K8" s="142">
        <f>J8</f>
        <v>203.9718</v>
      </c>
      <c r="L8" s="45"/>
      <c r="M8" s="45"/>
      <c r="N8" s="44"/>
      <c r="O8" s="46"/>
      <c r="P8" s="46"/>
      <c r="Q8" s="57"/>
      <c r="R8" s="57"/>
      <c r="S8" s="57"/>
      <c r="T8" s="57"/>
      <c r="U8" s="57"/>
      <c r="V8" s="75"/>
      <c r="W8" s="1"/>
      <c r="X8" s="1"/>
      <c r="Y8" s="1"/>
    </row>
    <row r="9" spans="1:25" s="2" customFormat="1" ht="13.5">
      <c r="A9" s="110"/>
      <c r="B9" s="139">
        <v>698649722</v>
      </c>
      <c r="C9" s="98" t="s">
        <v>66</v>
      </c>
      <c r="D9" s="88" t="s">
        <v>62</v>
      </c>
      <c r="E9" s="94" t="s">
        <v>116</v>
      </c>
      <c r="F9" s="99" t="s">
        <v>67</v>
      </c>
      <c r="G9" s="123" t="s">
        <v>193</v>
      </c>
      <c r="H9" s="123">
        <v>392.06</v>
      </c>
      <c r="I9" s="126">
        <f t="shared" si="0"/>
        <v>86.253200000000007</v>
      </c>
      <c r="J9" s="127">
        <f t="shared" si="1"/>
        <v>478.31319999999999</v>
      </c>
      <c r="K9" s="142">
        <f>J9</f>
        <v>478.31319999999999</v>
      </c>
      <c r="L9" s="45"/>
      <c r="M9" s="45"/>
      <c r="N9" s="44"/>
      <c r="O9" s="46"/>
      <c r="P9" s="46"/>
      <c r="Q9" s="57"/>
      <c r="R9" s="57"/>
      <c r="S9" s="57"/>
      <c r="T9" s="57"/>
      <c r="U9" s="57"/>
      <c r="V9" s="75"/>
      <c r="W9" s="1"/>
      <c r="X9" s="1"/>
      <c r="Y9" s="1"/>
    </row>
    <row r="10" spans="1:25" s="2" customFormat="1" ht="13.5">
      <c r="A10" s="110"/>
      <c r="B10" s="139">
        <v>698649722</v>
      </c>
      <c r="C10" s="98" t="s">
        <v>66</v>
      </c>
      <c r="D10" s="88" t="s">
        <v>62</v>
      </c>
      <c r="E10" s="94" t="s">
        <v>117</v>
      </c>
      <c r="F10" s="99" t="s">
        <v>67</v>
      </c>
      <c r="G10" s="123" t="s">
        <v>194</v>
      </c>
      <c r="H10" s="123">
        <v>0</v>
      </c>
      <c r="I10" s="126">
        <f t="shared" ref="I10" si="3">0.22*H10</f>
        <v>0</v>
      </c>
      <c r="J10" s="127">
        <f t="shared" ref="J10" si="4">SUM(H10:I10)</f>
        <v>0</v>
      </c>
      <c r="K10" s="142">
        <f>J10</f>
        <v>0</v>
      </c>
      <c r="L10" s="45"/>
      <c r="M10" s="45"/>
      <c r="N10" s="44"/>
      <c r="O10" s="46"/>
      <c r="P10" s="46"/>
      <c r="Q10" s="57"/>
      <c r="R10" s="57"/>
      <c r="S10" s="57"/>
      <c r="T10" s="57"/>
      <c r="U10" s="57"/>
      <c r="V10" s="75"/>
      <c r="W10" s="1"/>
      <c r="X10" s="1"/>
      <c r="Y10" s="1"/>
    </row>
    <row r="11" spans="1:25" s="2" customFormat="1" ht="13.5">
      <c r="A11" s="110"/>
      <c r="B11" s="139">
        <v>698649722</v>
      </c>
      <c r="C11" s="98" t="s">
        <v>66</v>
      </c>
      <c r="D11" s="88" t="s">
        <v>113</v>
      </c>
      <c r="E11" s="94" t="s">
        <v>118</v>
      </c>
      <c r="F11" s="99" t="s">
        <v>67</v>
      </c>
      <c r="G11" s="123" t="s">
        <v>119</v>
      </c>
      <c r="H11" s="123">
        <v>269.66000000000003</v>
      </c>
      <c r="I11" s="126">
        <f t="shared" ref="I11" si="5">0.22*H11</f>
        <v>59.325200000000002</v>
      </c>
      <c r="J11" s="127">
        <f t="shared" ref="J11" si="6">SUM(H11:I11)</f>
        <v>328.98520000000002</v>
      </c>
      <c r="K11" s="142"/>
      <c r="L11" s="45">
        <f>J11</f>
        <v>328.98520000000002</v>
      </c>
      <c r="M11" s="45"/>
      <c r="N11" s="44"/>
      <c r="O11" s="46"/>
      <c r="P11" s="46"/>
      <c r="Q11" s="57"/>
      <c r="R11" s="57"/>
      <c r="S11" s="57"/>
      <c r="T11" s="57"/>
      <c r="U11" s="57"/>
      <c r="V11" s="75"/>
      <c r="W11" s="1"/>
      <c r="X11" s="1"/>
      <c r="Y11" s="1"/>
    </row>
    <row r="12" spans="1:25" s="2" customFormat="1" ht="13.5">
      <c r="A12" s="110"/>
      <c r="B12" s="139">
        <v>698649722</v>
      </c>
      <c r="C12" s="98" t="s">
        <v>66</v>
      </c>
      <c r="D12" s="88" t="s">
        <v>113</v>
      </c>
      <c r="E12" s="94" t="s">
        <v>120</v>
      </c>
      <c r="F12" s="99" t="s">
        <v>67</v>
      </c>
      <c r="G12" s="123" t="s">
        <v>121</v>
      </c>
      <c r="H12" s="123">
        <v>327.66000000000003</v>
      </c>
      <c r="I12" s="126">
        <f t="shared" ref="I12" si="7">0.22*H12</f>
        <v>72.0852</v>
      </c>
      <c r="J12" s="127">
        <f t="shared" ref="J12" si="8">SUM(H12:I12)</f>
        <v>399.74520000000001</v>
      </c>
      <c r="K12" s="142"/>
      <c r="L12" s="45">
        <f>J12</f>
        <v>399.74520000000001</v>
      </c>
      <c r="M12" s="45"/>
      <c r="N12" s="44"/>
      <c r="O12" s="46"/>
      <c r="P12" s="46"/>
      <c r="Q12" s="57"/>
      <c r="R12" s="57"/>
      <c r="S12" s="57"/>
      <c r="T12" s="57"/>
      <c r="U12" s="57"/>
      <c r="V12" s="75"/>
      <c r="W12" s="1"/>
      <c r="X12" s="1"/>
      <c r="Y12" s="1"/>
    </row>
    <row r="13" spans="1:25" s="2" customFormat="1" ht="13.5">
      <c r="A13" s="110"/>
      <c r="B13" s="139">
        <v>698649722</v>
      </c>
      <c r="C13" s="98" t="s">
        <v>66</v>
      </c>
      <c r="D13" s="88" t="s">
        <v>113</v>
      </c>
      <c r="E13" s="94" t="s">
        <v>122</v>
      </c>
      <c r="F13" s="99" t="s">
        <v>67</v>
      </c>
      <c r="G13" s="123" t="s">
        <v>123</v>
      </c>
      <c r="H13" s="123">
        <v>392.01</v>
      </c>
      <c r="I13" s="126">
        <f t="shared" ref="I13:I15" si="9">0.22*H13</f>
        <v>86.242199999999997</v>
      </c>
      <c r="J13" s="127">
        <f t="shared" ref="J13:J15" si="10">SUM(H13:I13)</f>
        <v>478.25220000000002</v>
      </c>
      <c r="K13" s="142"/>
      <c r="L13" s="45">
        <f>J13</f>
        <v>478.25220000000002</v>
      </c>
      <c r="M13" s="45"/>
      <c r="N13" s="44"/>
      <c r="O13" s="46"/>
      <c r="P13" s="46"/>
      <c r="Q13" s="57"/>
      <c r="R13" s="57"/>
      <c r="S13" s="57"/>
      <c r="T13" s="57"/>
      <c r="U13" s="57"/>
      <c r="V13" s="75"/>
      <c r="W13" s="1"/>
      <c r="X13" s="1"/>
      <c r="Y13" s="1"/>
    </row>
    <row r="14" spans="1:25" s="2" customFormat="1" ht="13.5">
      <c r="A14" s="110"/>
      <c r="B14" s="139">
        <v>698649722</v>
      </c>
      <c r="C14" s="98" t="s">
        <v>66</v>
      </c>
      <c r="D14" s="88" t="s">
        <v>113</v>
      </c>
      <c r="E14" s="94" t="s">
        <v>128</v>
      </c>
      <c r="F14" s="99" t="s">
        <v>67</v>
      </c>
      <c r="G14" s="123" t="s">
        <v>129</v>
      </c>
      <c r="H14" s="123">
        <v>424.3</v>
      </c>
      <c r="I14" s="126">
        <f t="shared" ref="I14" si="11">0.22*H14</f>
        <v>93.346000000000004</v>
      </c>
      <c r="J14" s="127">
        <f t="shared" ref="J14" si="12">SUM(H14:I14)</f>
        <v>517.64599999999996</v>
      </c>
      <c r="K14" s="142"/>
      <c r="L14" s="45">
        <f>J14</f>
        <v>517.64599999999996</v>
      </c>
      <c r="M14" s="45"/>
      <c r="N14" s="44"/>
      <c r="O14" s="46"/>
      <c r="P14" s="46"/>
      <c r="Q14" s="57"/>
      <c r="R14" s="57"/>
      <c r="S14" s="57"/>
      <c r="T14" s="57"/>
      <c r="U14" s="57"/>
      <c r="V14" s="75"/>
      <c r="W14" s="1"/>
      <c r="X14" s="1"/>
      <c r="Y14" s="1"/>
    </row>
    <row r="15" spans="1:25" s="2" customFormat="1" ht="13.5">
      <c r="A15" s="110"/>
      <c r="B15" s="139">
        <v>698649722</v>
      </c>
      <c r="C15" s="98" t="s">
        <v>66</v>
      </c>
      <c r="D15" s="88" t="s">
        <v>113</v>
      </c>
      <c r="E15" s="94" t="s">
        <v>124</v>
      </c>
      <c r="F15" s="99" t="s">
        <v>67</v>
      </c>
      <c r="G15" s="123" t="s">
        <v>125</v>
      </c>
      <c r="H15" s="123">
        <v>375.48</v>
      </c>
      <c r="I15" s="126">
        <f t="shared" si="9"/>
        <v>82.60560000000001</v>
      </c>
      <c r="J15" s="127">
        <f t="shared" si="10"/>
        <v>458.0856</v>
      </c>
      <c r="K15" s="142"/>
      <c r="L15" s="45"/>
      <c r="M15" s="45">
        <f>J15</f>
        <v>458.0856</v>
      </c>
      <c r="N15" s="44"/>
      <c r="O15" s="46"/>
      <c r="P15" s="46"/>
      <c r="Q15" s="57"/>
      <c r="R15" s="57"/>
      <c r="S15" s="57"/>
      <c r="T15" s="57"/>
      <c r="U15" s="57"/>
      <c r="V15" s="75"/>
      <c r="W15" s="1"/>
      <c r="X15" s="1"/>
      <c r="Y15" s="1"/>
    </row>
    <row r="16" spans="1:25" s="2" customFormat="1" ht="13.5">
      <c r="A16" s="110"/>
      <c r="B16" s="139">
        <v>698649722</v>
      </c>
      <c r="C16" s="98" t="s">
        <v>66</v>
      </c>
      <c r="D16" s="88" t="s">
        <v>113</v>
      </c>
      <c r="E16" s="94" t="s">
        <v>126</v>
      </c>
      <c r="F16" s="99" t="s">
        <v>67</v>
      </c>
      <c r="G16" s="123" t="s">
        <v>127</v>
      </c>
      <c r="H16" s="123">
        <v>321.33999999999997</v>
      </c>
      <c r="I16" s="126">
        <f t="shared" ref="I16" si="13">0.22*H16</f>
        <v>70.694800000000001</v>
      </c>
      <c r="J16" s="127">
        <f t="shared" ref="J16" si="14">SUM(H16:I16)</f>
        <v>392.03479999999996</v>
      </c>
      <c r="K16" s="142"/>
      <c r="L16" s="45"/>
      <c r="M16" s="45">
        <f>J16</f>
        <v>392.03479999999996</v>
      </c>
      <c r="N16" s="44"/>
      <c r="O16" s="46"/>
      <c r="P16" s="46"/>
      <c r="Q16" s="57"/>
      <c r="R16" s="57"/>
      <c r="S16" s="57"/>
      <c r="T16" s="57"/>
      <c r="U16" s="57"/>
      <c r="V16" s="75"/>
      <c r="W16" s="1"/>
      <c r="X16" s="1"/>
      <c r="Y16" s="1"/>
    </row>
    <row r="17" spans="1:25" s="2" customFormat="1" ht="13.5">
      <c r="A17" s="110"/>
      <c r="B17" s="139">
        <v>698649722</v>
      </c>
      <c r="C17" s="98" t="s">
        <v>66</v>
      </c>
      <c r="D17" s="88" t="s">
        <v>113</v>
      </c>
      <c r="E17" s="94" t="s">
        <v>130</v>
      </c>
      <c r="F17" s="99" t="s">
        <v>67</v>
      </c>
      <c r="G17" s="123" t="s">
        <v>131</v>
      </c>
      <c r="H17" s="123">
        <v>315.64</v>
      </c>
      <c r="I17" s="126">
        <f t="shared" ref="I17:I18" si="15">0.22*H17</f>
        <v>69.440799999999996</v>
      </c>
      <c r="J17" s="127">
        <f t="shared" ref="J17:J18" si="16">SUM(H17:I17)</f>
        <v>385.08079999999995</v>
      </c>
      <c r="K17" s="142"/>
      <c r="L17" s="45"/>
      <c r="M17" s="45">
        <f>J17</f>
        <v>385.08079999999995</v>
      </c>
      <c r="N17" s="44"/>
      <c r="O17" s="46"/>
      <c r="P17" s="46"/>
      <c r="Q17" s="57"/>
      <c r="R17" s="57"/>
      <c r="S17" s="57"/>
      <c r="T17" s="57"/>
      <c r="U17" s="57"/>
      <c r="V17" s="75"/>
      <c r="W17" s="1"/>
      <c r="X17" s="1"/>
      <c r="Y17" s="1"/>
    </row>
    <row r="18" spans="1:25" s="2" customFormat="1" ht="13.5">
      <c r="A18" s="110"/>
      <c r="B18" s="139">
        <v>698649764</v>
      </c>
      <c r="C18" s="98" t="s">
        <v>68</v>
      </c>
      <c r="D18" s="88" t="s">
        <v>62</v>
      </c>
      <c r="E18" s="94" t="s">
        <v>132</v>
      </c>
      <c r="F18" s="99" t="s">
        <v>69</v>
      </c>
      <c r="G18" s="123" t="s">
        <v>133</v>
      </c>
      <c r="H18" s="123">
        <v>4.88</v>
      </c>
      <c r="I18" s="126">
        <f t="shared" si="15"/>
        <v>1.0735999999999999</v>
      </c>
      <c r="J18" s="127">
        <f t="shared" si="16"/>
        <v>5.9535999999999998</v>
      </c>
      <c r="K18" s="142">
        <f>J18</f>
        <v>5.9535999999999998</v>
      </c>
      <c r="L18" s="45"/>
      <c r="M18" s="45"/>
      <c r="N18" s="44"/>
      <c r="O18" s="46"/>
      <c r="P18" s="46"/>
      <c r="Q18" s="57"/>
      <c r="R18" s="57"/>
      <c r="S18" s="57"/>
      <c r="T18" s="57"/>
      <c r="U18" s="57"/>
      <c r="V18" s="75"/>
      <c r="W18" s="1"/>
      <c r="X18" s="1"/>
      <c r="Y18" s="1"/>
    </row>
    <row r="19" spans="1:25" s="2" customFormat="1" ht="13.5">
      <c r="A19" s="110"/>
      <c r="B19" s="139">
        <v>698649802</v>
      </c>
      <c r="C19" s="98" t="s">
        <v>71</v>
      </c>
      <c r="D19" s="88" t="s">
        <v>62</v>
      </c>
      <c r="E19" s="94" t="s">
        <v>134</v>
      </c>
      <c r="F19" s="99" t="s">
        <v>70</v>
      </c>
      <c r="G19" s="88" t="s">
        <v>133</v>
      </c>
      <c r="H19" s="100">
        <v>346.17</v>
      </c>
      <c r="I19" s="100">
        <f t="shared" si="0"/>
        <v>76.15740000000001</v>
      </c>
      <c r="J19" s="107">
        <f t="shared" si="1"/>
        <v>422.32740000000001</v>
      </c>
      <c r="K19" s="142">
        <f>J19</f>
        <v>422.32740000000001</v>
      </c>
      <c r="L19" s="45"/>
      <c r="M19" s="45"/>
      <c r="N19" s="44"/>
      <c r="O19" s="46"/>
      <c r="P19" s="46"/>
      <c r="Q19" s="57"/>
      <c r="R19" s="57"/>
      <c r="S19" s="57"/>
      <c r="T19" s="57"/>
      <c r="U19" s="57"/>
      <c r="V19" s="75"/>
      <c r="W19" s="1"/>
      <c r="X19" s="1"/>
      <c r="Y19" s="1"/>
    </row>
    <row r="20" spans="1:25" s="2" customFormat="1" ht="13.5">
      <c r="A20" s="110"/>
      <c r="B20" s="139">
        <v>698649870</v>
      </c>
      <c r="C20" s="98" t="s">
        <v>72</v>
      </c>
      <c r="D20" s="88" t="s">
        <v>62</v>
      </c>
      <c r="E20" s="94" t="s">
        <v>135</v>
      </c>
      <c r="F20" s="118" t="s">
        <v>73</v>
      </c>
      <c r="G20" s="123" t="s">
        <v>133</v>
      </c>
      <c r="H20" s="124">
        <v>793.77</v>
      </c>
      <c r="I20" s="100">
        <f t="shared" si="0"/>
        <v>174.6294</v>
      </c>
      <c r="J20" s="107">
        <f t="shared" si="1"/>
        <v>968.39940000000001</v>
      </c>
      <c r="K20" s="142">
        <f>J20</f>
        <v>968.39940000000001</v>
      </c>
      <c r="L20" s="45"/>
      <c r="M20" s="45"/>
      <c r="N20" s="44"/>
      <c r="O20" s="46"/>
      <c r="P20" s="46"/>
      <c r="Q20" s="57"/>
      <c r="R20" s="57"/>
      <c r="S20" s="57"/>
      <c r="T20" s="57"/>
      <c r="U20" s="57"/>
      <c r="V20" s="75"/>
      <c r="W20" s="1"/>
      <c r="X20" s="1"/>
      <c r="Y20" s="1"/>
    </row>
    <row r="21" spans="1:25" s="2" customFormat="1" ht="45" customHeight="1">
      <c r="A21" s="110"/>
      <c r="B21" s="140">
        <v>698649870</v>
      </c>
      <c r="C21" s="119" t="s">
        <v>72</v>
      </c>
      <c r="D21" s="97" t="s">
        <v>62</v>
      </c>
      <c r="E21" s="120" t="s">
        <v>106</v>
      </c>
      <c r="F21" s="131" t="s">
        <v>73</v>
      </c>
      <c r="G21" s="132" t="s">
        <v>133</v>
      </c>
      <c r="H21" s="133">
        <v>-793.77</v>
      </c>
      <c r="I21" s="121">
        <f t="shared" ref="I21" si="17">0.22*H21</f>
        <v>-174.6294</v>
      </c>
      <c r="J21" s="122">
        <f t="shared" ref="J21" si="18">SUM(H21:I21)</f>
        <v>-968.39940000000001</v>
      </c>
      <c r="K21" s="142">
        <f>J21</f>
        <v>-968.39940000000001</v>
      </c>
      <c r="L21" s="45"/>
      <c r="M21" s="45"/>
      <c r="N21" s="44"/>
      <c r="O21" s="46"/>
      <c r="P21" s="46"/>
      <c r="Q21" s="57"/>
      <c r="R21" s="57"/>
      <c r="S21" s="57"/>
      <c r="T21" s="57"/>
      <c r="U21" s="57"/>
      <c r="V21" s="75"/>
      <c r="W21" s="1"/>
      <c r="X21" s="1"/>
      <c r="Y21" s="1"/>
    </row>
    <row r="22" spans="1:25" s="2" customFormat="1" ht="13.5">
      <c r="A22" s="110"/>
      <c r="B22" s="139">
        <v>698650045</v>
      </c>
      <c r="C22" s="98" t="s">
        <v>74</v>
      </c>
      <c r="D22" s="88" t="s">
        <v>62</v>
      </c>
      <c r="E22" s="94" t="s">
        <v>136</v>
      </c>
      <c r="F22" s="99" t="s">
        <v>75</v>
      </c>
      <c r="G22" s="88" t="s">
        <v>133</v>
      </c>
      <c r="H22" s="100">
        <v>227.72</v>
      </c>
      <c r="I22" s="100">
        <f t="shared" si="0"/>
        <v>50.098399999999998</v>
      </c>
      <c r="J22" s="107">
        <f t="shared" si="1"/>
        <v>277.8184</v>
      </c>
      <c r="K22" s="142">
        <f>J22</f>
        <v>277.8184</v>
      </c>
      <c r="L22" s="45"/>
      <c r="M22" s="45"/>
      <c r="N22" s="44"/>
      <c r="O22" s="46"/>
      <c r="P22" s="46"/>
      <c r="Q22" s="57"/>
      <c r="R22" s="57"/>
      <c r="S22" s="57"/>
      <c r="T22" s="57"/>
      <c r="U22" s="57"/>
      <c r="V22" s="75"/>
      <c r="W22" s="1"/>
      <c r="X22" s="1"/>
      <c r="Y22" s="1"/>
    </row>
    <row r="23" spans="1:25" s="2" customFormat="1" ht="13.5" customHeight="1">
      <c r="A23" s="110"/>
      <c r="B23" s="139">
        <v>698650100</v>
      </c>
      <c r="C23" s="98" t="s">
        <v>137</v>
      </c>
      <c r="D23" s="88" t="s">
        <v>113</v>
      </c>
      <c r="E23" s="94" t="s">
        <v>138</v>
      </c>
      <c r="F23" s="99" t="s">
        <v>139</v>
      </c>
      <c r="G23" s="123" t="s">
        <v>191</v>
      </c>
      <c r="H23" s="124">
        <v>0.15</v>
      </c>
      <c r="I23" s="124">
        <f t="shared" si="0"/>
        <v>3.3000000000000002E-2</v>
      </c>
      <c r="J23" s="128">
        <f t="shared" si="1"/>
        <v>0.183</v>
      </c>
      <c r="K23" s="142"/>
      <c r="L23" s="142">
        <f>J23</f>
        <v>0.183</v>
      </c>
      <c r="M23" s="45"/>
      <c r="N23" s="44"/>
      <c r="O23" s="46"/>
      <c r="P23" s="46"/>
      <c r="Q23" s="57"/>
      <c r="R23" s="57"/>
      <c r="S23" s="57"/>
      <c r="T23" s="57"/>
      <c r="U23" s="57"/>
      <c r="V23" s="75"/>
      <c r="W23" s="1"/>
      <c r="X23" s="1"/>
      <c r="Y23" s="1"/>
    </row>
    <row r="24" spans="1:25" s="2" customFormat="1" ht="13.5" customHeight="1">
      <c r="A24" s="110"/>
      <c r="B24" s="139">
        <v>698650100</v>
      </c>
      <c r="C24" s="98" t="s">
        <v>137</v>
      </c>
      <c r="D24" s="88" t="s">
        <v>113</v>
      </c>
      <c r="E24" s="94" t="s">
        <v>140</v>
      </c>
      <c r="F24" s="99" t="s">
        <v>139</v>
      </c>
      <c r="G24" s="123" t="s">
        <v>121</v>
      </c>
      <c r="H24" s="124">
        <v>0.51</v>
      </c>
      <c r="I24" s="124">
        <f t="shared" ref="I24" si="19">0.22*H24</f>
        <v>0.11220000000000001</v>
      </c>
      <c r="J24" s="128">
        <f t="shared" ref="J24" si="20">SUM(H24:I24)</f>
        <v>0.62219999999999998</v>
      </c>
      <c r="K24" s="142"/>
      <c r="L24" s="142">
        <f>J24</f>
        <v>0.62219999999999998</v>
      </c>
      <c r="M24" s="45"/>
      <c r="N24" s="44"/>
      <c r="O24" s="46"/>
      <c r="P24" s="46"/>
      <c r="Q24" s="57"/>
      <c r="R24" s="57"/>
      <c r="S24" s="57"/>
      <c r="T24" s="57"/>
      <c r="U24" s="57"/>
      <c r="V24" s="75"/>
      <c r="W24" s="1"/>
      <c r="X24" s="1"/>
      <c r="Y24" s="1"/>
    </row>
    <row r="25" spans="1:25" s="2" customFormat="1" ht="13.5" customHeight="1">
      <c r="A25" s="110"/>
      <c r="B25" s="139">
        <v>698650100</v>
      </c>
      <c r="C25" s="98" t="s">
        <v>137</v>
      </c>
      <c r="D25" s="88" t="s">
        <v>113</v>
      </c>
      <c r="E25" s="94" t="s">
        <v>141</v>
      </c>
      <c r="F25" s="99" t="s">
        <v>139</v>
      </c>
      <c r="G25" s="123" t="s">
        <v>123</v>
      </c>
      <c r="H25" s="124">
        <v>0.36</v>
      </c>
      <c r="I25" s="124">
        <f t="shared" ref="I25" si="21">0.22*H25</f>
        <v>7.9199999999999993E-2</v>
      </c>
      <c r="J25" s="128">
        <f t="shared" ref="J25" si="22">SUM(H25:I25)</f>
        <v>0.43919999999999998</v>
      </c>
      <c r="K25" s="142"/>
      <c r="L25" s="142">
        <f>J25</f>
        <v>0.43919999999999998</v>
      </c>
      <c r="M25" s="45"/>
      <c r="N25" s="44"/>
      <c r="O25" s="46"/>
      <c r="P25" s="46"/>
      <c r="Q25" s="57"/>
      <c r="R25" s="57"/>
      <c r="S25" s="57"/>
      <c r="T25" s="57"/>
      <c r="U25" s="57"/>
      <c r="V25" s="75"/>
      <c r="W25" s="1"/>
      <c r="X25" s="1"/>
      <c r="Y25" s="1"/>
    </row>
    <row r="26" spans="1:25" s="2" customFormat="1" ht="13.5" customHeight="1">
      <c r="A26" s="110"/>
      <c r="B26" s="139">
        <v>698650100</v>
      </c>
      <c r="C26" s="98" t="s">
        <v>137</v>
      </c>
      <c r="D26" s="88" t="s">
        <v>113</v>
      </c>
      <c r="E26" s="94" t="s">
        <v>142</v>
      </c>
      <c r="F26" s="99" t="s">
        <v>139</v>
      </c>
      <c r="G26" s="123" t="s">
        <v>129</v>
      </c>
      <c r="H26" s="124">
        <v>0.17</v>
      </c>
      <c r="I26" s="124">
        <f t="shared" ref="I26" si="23">0.22*H26</f>
        <v>3.7400000000000003E-2</v>
      </c>
      <c r="J26" s="128">
        <f t="shared" ref="J26" si="24">SUM(H26:I26)</f>
        <v>0.20740000000000003</v>
      </c>
      <c r="K26" s="142"/>
      <c r="L26" s="142">
        <f>J26</f>
        <v>0.20740000000000003</v>
      </c>
      <c r="M26" s="45"/>
      <c r="N26" s="44"/>
      <c r="O26" s="46"/>
      <c r="P26" s="46"/>
      <c r="Q26" s="57"/>
      <c r="R26" s="57"/>
      <c r="S26" s="57"/>
      <c r="T26" s="57"/>
      <c r="U26" s="57"/>
      <c r="V26" s="75"/>
      <c r="W26" s="1"/>
      <c r="X26" s="1"/>
      <c r="Y26" s="1"/>
    </row>
    <row r="27" spans="1:25" s="2" customFormat="1" ht="13.5" customHeight="1">
      <c r="A27" s="110"/>
      <c r="B27" s="139">
        <v>698650100</v>
      </c>
      <c r="C27" s="98" t="s">
        <v>137</v>
      </c>
      <c r="D27" s="88" t="s">
        <v>113</v>
      </c>
      <c r="E27" s="94" t="s">
        <v>143</v>
      </c>
      <c r="F27" s="99" t="s">
        <v>139</v>
      </c>
      <c r="G27" s="123" t="s">
        <v>144</v>
      </c>
      <c r="H27" s="124">
        <v>0.48</v>
      </c>
      <c r="I27" s="124">
        <f t="shared" ref="I27" si="25">0.22*H27</f>
        <v>0.1056</v>
      </c>
      <c r="J27" s="128">
        <f t="shared" ref="J27" si="26">SUM(H27:I27)</f>
        <v>0.58560000000000001</v>
      </c>
      <c r="K27" s="142"/>
      <c r="L27" s="45"/>
      <c r="M27" s="142">
        <f>J27</f>
        <v>0.58560000000000001</v>
      </c>
      <c r="N27" s="44"/>
      <c r="O27" s="46"/>
      <c r="P27" s="46"/>
      <c r="Q27" s="57"/>
      <c r="R27" s="57"/>
      <c r="S27" s="57"/>
      <c r="T27" s="57"/>
      <c r="U27" s="57"/>
      <c r="V27" s="75"/>
      <c r="W27" s="1"/>
      <c r="X27" s="1"/>
      <c r="Y27" s="1"/>
    </row>
    <row r="28" spans="1:25" s="2" customFormat="1" ht="13.5" customHeight="1">
      <c r="A28" s="110"/>
      <c r="B28" s="139">
        <v>698650100</v>
      </c>
      <c r="C28" s="98" t="s">
        <v>137</v>
      </c>
      <c r="D28" s="88" t="s">
        <v>113</v>
      </c>
      <c r="E28" s="94" t="s">
        <v>145</v>
      </c>
      <c r="F28" s="99" t="s">
        <v>139</v>
      </c>
      <c r="G28" s="123" t="s">
        <v>146</v>
      </c>
      <c r="H28" s="124">
        <v>0.17</v>
      </c>
      <c r="I28" s="124">
        <f t="shared" ref="I28" si="27">0.22*H28</f>
        <v>3.7400000000000003E-2</v>
      </c>
      <c r="J28" s="128">
        <f t="shared" ref="J28" si="28">SUM(H28:I28)</f>
        <v>0.20740000000000003</v>
      </c>
      <c r="K28" s="142"/>
      <c r="L28" s="45"/>
      <c r="M28" s="142">
        <f>J28</f>
        <v>0.20740000000000003</v>
      </c>
      <c r="N28" s="44"/>
      <c r="O28" s="46"/>
      <c r="P28" s="46"/>
      <c r="Q28" s="57"/>
      <c r="R28" s="57"/>
      <c r="S28" s="57"/>
      <c r="T28" s="57"/>
      <c r="U28" s="57"/>
      <c r="V28" s="75"/>
      <c r="W28" s="1"/>
      <c r="X28" s="1"/>
      <c r="Y28" s="1"/>
    </row>
    <row r="29" spans="1:25" s="2" customFormat="1" ht="13.5" customHeight="1">
      <c r="A29" s="110"/>
      <c r="B29" s="139">
        <v>698650100</v>
      </c>
      <c r="C29" s="98" t="s">
        <v>137</v>
      </c>
      <c r="D29" s="88" t="s">
        <v>113</v>
      </c>
      <c r="E29" s="94" t="s">
        <v>147</v>
      </c>
      <c r="F29" s="99" t="s">
        <v>139</v>
      </c>
      <c r="G29" s="123" t="s">
        <v>131</v>
      </c>
      <c r="H29" s="124">
        <v>0.51</v>
      </c>
      <c r="I29" s="124">
        <f t="shared" ref="I29" si="29">0.22*H29</f>
        <v>0.11220000000000001</v>
      </c>
      <c r="J29" s="124">
        <f t="shared" ref="J29" si="30">SUM(H29:I29)</f>
        <v>0.62219999999999998</v>
      </c>
      <c r="K29" s="142"/>
      <c r="L29" s="45"/>
      <c r="M29" s="142">
        <f>J29</f>
        <v>0.62219999999999998</v>
      </c>
      <c r="N29" s="44"/>
      <c r="O29" s="46"/>
      <c r="P29" s="46"/>
      <c r="Q29" s="57"/>
      <c r="R29" s="57"/>
      <c r="S29" s="57"/>
      <c r="T29" s="57"/>
      <c r="U29" s="57"/>
      <c r="V29" s="75"/>
      <c r="W29" s="1"/>
      <c r="X29" s="1"/>
      <c r="Y29" s="1"/>
    </row>
    <row r="30" spans="1:25" s="2" customFormat="1" ht="13.5">
      <c r="A30" s="110"/>
      <c r="B30" s="139">
        <v>698650240</v>
      </c>
      <c r="C30" s="98" t="s">
        <v>76</v>
      </c>
      <c r="D30" s="88" t="s">
        <v>62</v>
      </c>
      <c r="E30" s="94" t="s">
        <v>148</v>
      </c>
      <c r="F30" s="99" t="s">
        <v>65</v>
      </c>
      <c r="G30" s="88" t="s">
        <v>133</v>
      </c>
      <c r="H30" s="100">
        <v>5.01</v>
      </c>
      <c r="I30" s="100">
        <f t="shared" si="0"/>
        <v>1.1022000000000001</v>
      </c>
      <c r="J30" s="100">
        <f t="shared" si="1"/>
        <v>6.1121999999999996</v>
      </c>
      <c r="K30" s="142">
        <f>J30</f>
        <v>6.1121999999999996</v>
      </c>
      <c r="L30" s="46"/>
      <c r="M30" s="46"/>
      <c r="N30" s="57"/>
      <c r="O30" s="46"/>
      <c r="P30" s="46"/>
      <c r="Q30" s="57"/>
      <c r="R30" s="57"/>
      <c r="S30" s="57"/>
      <c r="T30" s="57"/>
      <c r="U30" s="57"/>
      <c r="V30" s="75"/>
      <c r="W30" s="1"/>
      <c r="X30" s="1"/>
      <c r="Y30" s="1"/>
    </row>
    <row r="31" spans="1:25" s="138" customFormat="1" ht="13.5">
      <c r="A31" s="135"/>
      <c r="B31" s="141">
        <v>698650355</v>
      </c>
      <c r="C31" s="129" t="s">
        <v>77</v>
      </c>
      <c r="D31" s="123" t="s">
        <v>62</v>
      </c>
      <c r="E31" s="130" t="s">
        <v>149</v>
      </c>
      <c r="F31" s="118" t="s">
        <v>67</v>
      </c>
      <c r="G31" s="123" t="s">
        <v>133</v>
      </c>
      <c r="H31" s="123">
        <v>167.02</v>
      </c>
      <c r="I31" s="126">
        <f t="shared" si="0"/>
        <v>36.744400000000006</v>
      </c>
      <c r="J31" s="143">
        <f t="shared" si="1"/>
        <v>203.76440000000002</v>
      </c>
      <c r="K31" s="142">
        <f>J31</f>
        <v>203.76440000000002</v>
      </c>
      <c r="L31" s="46"/>
      <c r="M31" s="46"/>
      <c r="N31" s="57"/>
      <c r="O31" s="46"/>
      <c r="P31" s="46"/>
      <c r="Q31" s="57"/>
      <c r="R31" s="134"/>
      <c r="S31" s="134"/>
      <c r="T31" s="134"/>
      <c r="U31" s="134"/>
      <c r="V31" s="136"/>
      <c r="W31" s="137"/>
      <c r="X31" s="137"/>
      <c r="Y31" s="137"/>
    </row>
    <row r="32" spans="1:25" s="2" customFormat="1" ht="13.5">
      <c r="A32" s="110"/>
      <c r="B32" s="139">
        <v>698650703</v>
      </c>
      <c r="C32" s="98" t="s">
        <v>78</v>
      </c>
      <c r="D32" s="88" t="s">
        <v>62</v>
      </c>
      <c r="E32" s="94" t="s">
        <v>150</v>
      </c>
      <c r="F32" s="118" t="s">
        <v>73</v>
      </c>
      <c r="G32" s="123" t="s">
        <v>133</v>
      </c>
      <c r="H32" s="124">
        <v>248.08</v>
      </c>
      <c r="I32" s="124">
        <f t="shared" si="0"/>
        <v>54.577600000000004</v>
      </c>
      <c r="J32" s="124">
        <f t="shared" si="1"/>
        <v>302.6576</v>
      </c>
      <c r="K32" s="142">
        <f>J32</f>
        <v>302.6576</v>
      </c>
      <c r="L32" s="46"/>
      <c r="M32" s="46"/>
      <c r="N32" s="57"/>
      <c r="O32" s="46"/>
      <c r="P32" s="46"/>
      <c r="Q32" s="57"/>
      <c r="R32" s="57"/>
      <c r="S32" s="57"/>
      <c r="T32" s="57"/>
      <c r="U32" s="57"/>
      <c r="V32" s="75"/>
      <c r="W32" s="1"/>
      <c r="X32" s="1"/>
      <c r="Y32" s="1"/>
    </row>
    <row r="33" spans="1:25" s="2" customFormat="1" ht="13.5">
      <c r="A33" s="110"/>
      <c r="B33" s="139">
        <v>698650703</v>
      </c>
      <c r="C33" s="98" t="s">
        <v>78</v>
      </c>
      <c r="D33" s="88" t="s">
        <v>113</v>
      </c>
      <c r="E33" s="94" t="s">
        <v>151</v>
      </c>
      <c r="F33" s="118" t="s">
        <v>73</v>
      </c>
      <c r="G33" s="123" t="s">
        <v>103</v>
      </c>
      <c r="H33" s="124">
        <v>137.09</v>
      </c>
      <c r="I33" s="124">
        <f t="shared" si="0"/>
        <v>30.159800000000001</v>
      </c>
      <c r="J33" s="124">
        <f t="shared" si="1"/>
        <v>167.24979999999999</v>
      </c>
      <c r="K33" s="142"/>
      <c r="L33" s="142">
        <f>J33</f>
        <v>167.24979999999999</v>
      </c>
      <c r="M33" s="46"/>
      <c r="N33" s="57"/>
      <c r="O33" s="46"/>
      <c r="P33" s="46"/>
      <c r="Q33" s="57"/>
      <c r="R33" s="57"/>
      <c r="S33" s="57"/>
      <c r="T33" s="57"/>
      <c r="U33" s="57"/>
      <c r="V33" s="75"/>
      <c r="W33" s="1"/>
      <c r="X33" s="1"/>
      <c r="Y33" s="1"/>
    </row>
    <row r="34" spans="1:25" s="2" customFormat="1" ht="13.5">
      <c r="A34" s="110"/>
      <c r="B34" s="139">
        <v>698650771</v>
      </c>
      <c r="C34" s="98" t="s">
        <v>79</v>
      </c>
      <c r="D34" s="88" t="s">
        <v>62</v>
      </c>
      <c r="E34" s="94" t="s">
        <v>152</v>
      </c>
      <c r="F34" s="99" t="s">
        <v>80</v>
      </c>
      <c r="G34" s="123" t="s">
        <v>133</v>
      </c>
      <c r="H34" s="124">
        <v>547.41</v>
      </c>
      <c r="I34" s="124">
        <f t="shared" si="0"/>
        <v>120.4302</v>
      </c>
      <c r="J34" s="124">
        <f t="shared" si="1"/>
        <v>667.84019999999998</v>
      </c>
      <c r="K34" s="142"/>
      <c r="L34" s="142">
        <f>J34</f>
        <v>667.84019999999998</v>
      </c>
      <c r="M34" s="46"/>
      <c r="N34" s="57"/>
      <c r="O34" s="46"/>
      <c r="P34" s="46"/>
      <c r="Q34" s="57"/>
      <c r="R34" s="57"/>
      <c r="S34" s="57"/>
      <c r="T34" s="57"/>
      <c r="U34" s="57"/>
      <c r="V34" s="75"/>
      <c r="W34" s="1"/>
      <c r="X34" s="1"/>
      <c r="Y34" s="1"/>
    </row>
    <row r="35" spans="1:25" s="2" customFormat="1" ht="13.5">
      <c r="A35" s="110"/>
      <c r="B35" s="139">
        <v>698650932</v>
      </c>
      <c r="C35" s="98" t="s">
        <v>81</v>
      </c>
      <c r="D35" s="88" t="s">
        <v>62</v>
      </c>
      <c r="E35" s="94" t="s">
        <v>153</v>
      </c>
      <c r="F35" s="99" t="s">
        <v>82</v>
      </c>
      <c r="G35" s="123" t="s">
        <v>133</v>
      </c>
      <c r="H35" s="124">
        <v>40.43</v>
      </c>
      <c r="I35" s="124">
        <f t="shared" si="0"/>
        <v>8.8946000000000005</v>
      </c>
      <c r="J35" s="124">
        <f t="shared" si="1"/>
        <v>49.324600000000004</v>
      </c>
      <c r="K35" s="142">
        <f>J35</f>
        <v>49.324600000000004</v>
      </c>
      <c r="L35" s="45"/>
      <c r="M35" s="46"/>
      <c r="N35" s="57"/>
      <c r="O35" s="46"/>
      <c r="P35" s="46"/>
      <c r="Q35" s="57"/>
      <c r="R35" s="57"/>
      <c r="S35" s="57"/>
      <c r="T35" s="57"/>
      <c r="U35" s="57"/>
      <c r="V35" s="75"/>
      <c r="W35" s="1"/>
      <c r="X35" s="1"/>
      <c r="Y35" s="1"/>
    </row>
    <row r="36" spans="1:25" s="2" customFormat="1" ht="13.5">
      <c r="A36" s="110"/>
      <c r="B36" s="139">
        <v>698651076</v>
      </c>
      <c r="C36" s="98" t="s">
        <v>83</v>
      </c>
      <c r="D36" s="88" t="s">
        <v>62</v>
      </c>
      <c r="E36" s="94" t="s">
        <v>154</v>
      </c>
      <c r="F36" s="99" t="s">
        <v>84</v>
      </c>
      <c r="G36" s="123" t="s">
        <v>133</v>
      </c>
      <c r="H36" s="124">
        <v>564.42999999999995</v>
      </c>
      <c r="I36" s="124">
        <f t="shared" si="0"/>
        <v>124.17459999999998</v>
      </c>
      <c r="J36" s="128">
        <f t="shared" si="1"/>
        <v>688.60459999999989</v>
      </c>
      <c r="K36" s="142">
        <f>J36</f>
        <v>688.60459999999989</v>
      </c>
      <c r="L36" s="45"/>
      <c r="M36" s="46"/>
      <c r="N36" s="57"/>
      <c r="O36" s="46"/>
      <c r="P36" s="46"/>
      <c r="Q36" s="57"/>
      <c r="R36" s="57"/>
      <c r="S36" s="57"/>
      <c r="T36" s="57"/>
      <c r="U36" s="57"/>
      <c r="V36" s="75"/>
      <c r="W36" s="1"/>
      <c r="X36" s="1"/>
      <c r="Y36" s="1"/>
    </row>
    <row r="37" spans="1:25" s="2" customFormat="1" ht="13.5">
      <c r="A37" s="110"/>
      <c r="B37" s="139">
        <v>698651076</v>
      </c>
      <c r="C37" s="98" t="s">
        <v>83</v>
      </c>
      <c r="D37" s="88" t="s">
        <v>113</v>
      </c>
      <c r="E37" s="94" t="s">
        <v>155</v>
      </c>
      <c r="F37" s="99" t="s">
        <v>84</v>
      </c>
      <c r="G37" s="123" t="s">
        <v>173</v>
      </c>
      <c r="H37" s="124">
        <v>489.61</v>
      </c>
      <c r="I37" s="124">
        <f t="shared" si="0"/>
        <v>107.71420000000001</v>
      </c>
      <c r="J37" s="128">
        <f t="shared" si="1"/>
        <v>597.32420000000002</v>
      </c>
      <c r="K37" s="142"/>
      <c r="L37" s="45"/>
      <c r="M37" s="142">
        <f>J37</f>
        <v>597.32420000000002</v>
      </c>
      <c r="N37" s="44"/>
      <c r="O37" s="46"/>
      <c r="P37" s="46"/>
      <c r="Q37" s="57"/>
      <c r="R37" s="57"/>
      <c r="S37" s="57"/>
      <c r="T37" s="57"/>
      <c r="U37" s="57"/>
      <c r="V37" s="75"/>
      <c r="W37" s="1"/>
      <c r="X37" s="1"/>
      <c r="Y37" s="1"/>
    </row>
    <row r="38" spans="1:25" s="2" customFormat="1" ht="13.5">
      <c r="A38" s="110"/>
      <c r="B38" s="139">
        <v>698651238</v>
      </c>
      <c r="C38" s="98" t="s">
        <v>85</v>
      </c>
      <c r="D38" s="88" t="s">
        <v>62</v>
      </c>
      <c r="E38" s="94" t="s">
        <v>156</v>
      </c>
      <c r="F38" s="99" t="s">
        <v>86</v>
      </c>
      <c r="G38" s="123" t="s">
        <v>133</v>
      </c>
      <c r="H38" s="124">
        <v>232.72</v>
      </c>
      <c r="I38" s="124">
        <f t="shared" si="0"/>
        <v>51.198399999999999</v>
      </c>
      <c r="J38" s="128">
        <f t="shared" si="1"/>
        <v>283.91840000000002</v>
      </c>
      <c r="K38" s="142">
        <f>J38</f>
        <v>283.91840000000002</v>
      </c>
      <c r="L38" s="45"/>
      <c r="M38" s="45"/>
      <c r="N38" s="44"/>
      <c r="O38" s="46"/>
      <c r="P38" s="46"/>
      <c r="Q38" s="57"/>
      <c r="R38" s="57"/>
      <c r="S38" s="57"/>
      <c r="T38" s="57"/>
      <c r="U38" s="57"/>
      <c r="V38" s="75"/>
      <c r="W38" s="1"/>
      <c r="X38" s="1"/>
      <c r="Y38" s="1"/>
    </row>
    <row r="39" spans="1:25" s="2" customFormat="1" ht="13.5">
      <c r="A39" s="110"/>
      <c r="B39" s="139">
        <v>698651394</v>
      </c>
      <c r="C39" s="98" t="s">
        <v>87</v>
      </c>
      <c r="D39" s="88" t="s">
        <v>62</v>
      </c>
      <c r="E39" s="94" t="s">
        <v>157</v>
      </c>
      <c r="F39" s="99" t="s">
        <v>88</v>
      </c>
      <c r="G39" s="123" t="s">
        <v>133</v>
      </c>
      <c r="H39" s="124">
        <v>72.849999999999994</v>
      </c>
      <c r="I39" s="124">
        <f t="shared" si="0"/>
        <v>16.026999999999997</v>
      </c>
      <c r="J39" s="128">
        <f t="shared" si="1"/>
        <v>88.876999999999995</v>
      </c>
      <c r="K39" s="142">
        <f>J39</f>
        <v>88.876999999999995</v>
      </c>
      <c r="L39" s="45"/>
      <c r="M39" s="45"/>
      <c r="N39" s="44"/>
      <c r="O39" s="46"/>
      <c r="P39" s="46"/>
      <c r="Q39" s="57"/>
      <c r="R39" s="57"/>
      <c r="S39" s="57"/>
      <c r="T39" s="57"/>
      <c r="U39" s="57"/>
      <c r="V39" s="75"/>
      <c r="W39" s="1"/>
      <c r="X39" s="1"/>
      <c r="Y39" s="1"/>
    </row>
    <row r="40" spans="1:25" s="2" customFormat="1" ht="13.5">
      <c r="A40" s="110"/>
      <c r="B40" s="139">
        <v>698651394</v>
      </c>
      <c r="C40" s="98" t="s">
        <v>87</v>
      </c>
      <c r="D40" s="88" t="s">
        <v>113</v>
      </c>
      <c r="E40" s="94" t="s">
        <v>158</v>
      </c>
      <c r="F40" s="99" t="s">
        <v>88</v>
      </c>
      <c r="G40" s="123" t="s">
        <v>173</v>
      </c>
      <c r="H40" s="124">
        <v>67.16</v>
      </c>
      <c r="I40" s="124">
        <f t="shared" si="0"/>
        <v>14.7752</v>
      </c>
      <c r="J40" s="128">
        <f t="shared" si="1"/>
        <v>81.935199999999995</v>
      </c>
      <c r="K40" s="142"/>
      <c r="L40" s="45"/>
      <c r="M40" s="142">
        <f>J40</f>
        <v>81.935199999999995</v>
      </c>
      <c r="N40" s="44"/>
      <c r="O40" s="46"/>
      <c r="P40" s="46"/>
      <c r="Q40" s="57"/>
      <c r="R40" s="57"/>
      <c r="S40" s="57"/>
      <c r="T40" s="57"/>
      <c r="U40" s="57"/>
      <c r="V40" s="75"/>
      <c r="W40" s="1"/>
      <c r="X40" s="1"/>
      <c r="Y40" s="1"/>
    </row>
    <row r="41" spans="1:25" s="2" customFormat="1" ht="13.5">
      <c r="A41" s="110"/>
      <c r="B41" s="141">
        <v>698651611</v>
      </c>
      <c r="C41" s="98" t="s">
        <v>89</v>
      </c>
      <c r="D41" s="88" t="s">
        <v>62</v>
      </c>
      <c r="E41" s="94" t="s">
        <v>159</v>
      </c>
      <c r="F41" s="99" t="s">
        <v>90</v>
      </c>
      <c r="G41" s="123" t="s">
        <v>133</v>
      </c>
      <c r="H41" s="124">
        <v>13.67</v>
      </c>
      <c r="I41" s="124">
        <f t="shared" si="0"/>
        <v>3.0074000000000001</v>
      </c>
      <c r="J41" s="128">
        <f t="shared" si="1"/>
        <v>16.677399999999999</v>
      </c>
      <c r="K41" s="142">
        <f>J41</f>
        <v>16.677399999999999</v>
      </c>
      <c r="L41" s="45"/>
      <c r="M41" s="45"/>
      <c r="N41" s="44"/>
      <c r="O41" s="46"/>
      <c r="P41" s="46"/>
      <c r="Q41" s="57"/>
      <c r="R41" s="57"/>
      <c r="S41" s="57"/>
      <c r="T41" s="57"/>
      <c r="U41" s="57"/>
      <c r="V41" s="75"/>
      <c r="W41" s="1"/>
      <c r="X41" s="1"/>
      <c r="Y41" s="1"/>
    </row>
    <row r="42" spans="1:25" s="2" customFormat="1" ht="13.5">
      <c r="A42" s="110"/>
      <c r="B42" s="139">
        <v>698652056</v>
      </c>
      <c r="C42" s="98" t="s">
        <v>91</v>
      </c>
      <c r="D42" s="88" t="s">
        <v>62</v>
      </c>
      <c r="E42" s="94" t="s">
        <v>160</v>
      </c>
      <c r="F42" s="99" t="s">
        <v>92</v>
      </c>
      <c r="G42" s="123" t="s">
        <v>133</v>
      </c>
      <c r="H42" s="124">
        <v>106.19</v>
      </c>
      <c r="I42" s="124">
        <f t="shared" si="0"/>
        <v>23.361799999999999</v>
      </c>
      <c r="J42" s="128">
        <f t="shared" si="1"/>
        <v>129.55179999999999</v>
      </c>
      <c r="K42" s="142">
        <f>J42</f>
        <v>129.55179999999999</v>
      </c>
      <c r="L42" s="45"/>
      <c r="M42" s="45"/>
      <c r="N42" s="44"/>
      <c r="O42" s="46"/>
      <c r="P42" s="46"/>
      <c r="Q42" s="57"/>
      <c r="R42" s="57"/>
      <c r="S42" s="57"/>
      <c r="T42" s="57"/>
      <c r="U42" s="57"/>
      <c r="V42" s="75"/>
      <c r="W42" s="1"/>
      <c r="X42" s="1"/>
      <c r="Y42" s="1"/>
    </row>
    <row r="43" spans="1:25" s="2" customFormat="1" ht="13.5">
      <c r="A43" s="110"/>
      <c r="B43" s="139">
        <v>698652056</v>
      </c>
      <c r="C43" s="98" t="s">
        <v>91</v>
      </c>
      <c r="D43" s="88" t="s">
        <v>113</v>
      </c>
      <c r="E43" s="94" t="s">
        <v>161</v>
      </c>
      <c r="F43" s="99" t="s">
        <v>92</v>
      </c>
      <c r="G43" s="123" t="s">
        <v>173</v>
      </c>
      <c r="H43" s="124">
        <v>75.94</v>
      </c>
      <c r="I43" s="124">
        <f t="shared" si="0"/>
        <v>16.706800000000001</v>
      </c>
      <c r="J43" s="128">
        <f t="shared" si="1"/>
        <v>92.646799999999999</v>
      </c>
      <c r="K43" s="142"/>
      <c r="L43" s="45"/>
      <c r="M43" s="142">
        <f>J43</f>
        <v>92.646799999999999</v>
      </c>
      <c r="N43" s="44"/>
      <c r="O43" s="46"/>
      <c r="P43" s="46"/>
      <c r="Q43" s="57"/>
      <c r="R43" s="57"/>
      <c r="S43" s="57"/>
      <c r="T43" s="57"/>
      <c r="U43" s="57"/>
      <c r="V43" s="75"/>
      <c r="W43" s="1"/>
      <c r="X43" s="1"/>
      <c r="Y43" s="1"/>
    </row>
    <row r="44" spans="1:25" s="2" customFormat="1" ht="13.5">
      <c r="A44" s="110"/>
      <c r="B44" s="139">
        <v>698652234</v>
      </c>
      <c r="C44" s="98" t="s">
        <v>93</v>
      </c>
      <c r="D44" s="88" t="s">
        <v>62</v>
      </c>
      <c r="E44" s="94" t="s">
        <v>162</v>
      </c>
      <c r="F44" s="99" t="s">
        <v>94</v>
      </c>
      <c r="G44" s="123" t="s">
        <v>133</v>
      </c>
      <c r="H44" s="124">
        <v>40.43</v>
      </c>
      <c r="I44" s="124">
        <f t="shared" si="0"/>
        <v>8.8946000000000005</v>
      </c>
      <c r="J44" s="128">
        <f t="shared" si="1"/>
        <v>49.324600000000004</v>
      </c>
      <c r="K44" s="142">
        <f>J44</f>
        <v>49.324600000000004</v>
      </c>
      <c r="L44" s="45"/>
      <c r="M44" s="45"/>
      <c r="N44" s="44"/>
      <c r="O44" s="46"/>
      <c r="P44" s="46"/>
      <c r="Q44" s="57"/>
      <c r="R44" s="57"/>
      <c r="S44" s="57"/>
      <c r="T44" s="57"/>
      <c r="U44" s="57"/>
      <c r="V44" s="75"/>
      <c r="W44" s="1"/>
      <c r="X44" s="1"/>
      <c r="Y44" s="1"/>
    </row>
    <row r="45" spans="1:25" s="2" customFormat="1" ht="13.5">
      <c r="A45" s="110"/>
      <c r="B45" s="139">
        <v>698652234</v>
      </c>
      <c r="C45" s="98" t="s">
        <v>93</v>
      </c>
      <c r="D45" s="88" t="s">
        <v>113</v>
      </c>
      <c r="E45" s="94" t="s">
        <v>163</v>
      </c>
      <c r="F45" s="99" t="s">
        <v>94</v>
      </c>
      <c r="G45" s="123" t="s">
        <v>173</v>
      </c>
      <c r="H45" s="124">
        <v>31.4</v>
      </c>
      <c r="I45" s="124">
        <f t="shared" si="0"/>
        <v>6.9079999999999995</v>
      </c>
      <c r="J45" s="128">
        <f t="shared" si="1"/>
        <v>38.308</v>
      </c>
      <c r="K45" s="142"/>
      <c r="L45" s="45"/>
      <c r="M45" s="142">
        <f>J45</f>
        <v>38.308</v>
      </c>
      <c r="N45" s="44"/>
      <c r="O45" s="46"/>
      <c r="P45" s="46"/>
      <c r="Q45" s="57"/>
      <c r="R45" s="57"/>
      <c r="S45" s="57"/>
      <c r="T45" s="57"/>
      <c r="U45" s="57"/>
      <c r="V45" s="75"/>
      <c r="W45" s="1"/>
      <c r="X45" s="1"/>
      <c r="Y45" s="1"/>
    </row>
    <row r="46" spans="1:25" s="2" customFormat="1" ht="13.5">
      <c r="A46" s="110"/>
      <c r="B46" s="139">
        <v>698652455</v>
      </c>
      <c r="C46" s="98" t="s">
        <v>95</v>
      </c>
      <c r="D46" s="88" t="s">
        <v>62</v>
      </c>
      <c r="E46" s="94" t="s">
        <v>164</v>
      </c>
      <c r="F46" s="99" t="s">
        <v>96</v>
      </c>
      <c r="G46" s="123" t="s">
        <v>133</v>
      </c>
      <c r="H46" s="124">
        <v>254.77</v>
      </c>
      <c r="I46" s="124">
        <f t="shared" si="0"/>
        <v>56.049400000000006</v>
      </c>
      <c r="J46" s="128">
        <f t="shared" si="1"/>
        <v>310.81940000000003</v>
      </c>
      <c r="K46" s="142">
        <f t="shared" ref="K46:K53" si="31">J46</f>
        <v>310.81940000000003</v>
      </c>
      <c r="L46" s="45"/>
      <c r="M46" s="45"/>
      <c r="N46" s="44"/>
      <c r="O46" s="46"/>
      <c r="P46" s="46"/>
      <c r="Q46" s="57"/>
      <c r="R46" s="57"/>
      <c r="S46" s="57"/>
      <c r="T46" s="57"/>
      <c r="U46" s="57"/>
      <c r="V46" s="75"/>
      <c r="W46" s="1"/>
      <c r="X46" s="1"/>
      <c r="Y46" s="1"/>
    </row>
    <row r="47" spans="1:25" s="2" customFormat="1" ht="13.5">
      <c r="A47" s="110"/>
      <c r="B47" s="141">
        <v>698653788</v>
      </c>
      <c r="C47" s="98" t="s">
        <v>97</v>
      </c>
      <c r="D47" s="88" t="s">
        <v>62</v>
      </c>
      <c r="E47" s="94" t="s">
        <v>165</v>
      </c>
      <c r="F47" s="99" t="s">
        <v>98</v>
      </c>
      <c r="G47" s="123" t="s">
        <v>133</v>
      </c>
      <c r="H47" s="124">
        <v>325.39999999999998</v>
      </c>
      <c r="I47" s="124">
        <f t="shared" si="0"/>
        <v>71.587999999999994</v>
      </c>
      <c r="J47" s="128">
        <f t="shared" si="1"/>
        <v>396.98799999999994</v>
      </c>
      <c r="K47" s="142">
        <f t="shared" si="31"/>
        <v>396.98799999999994</v>
      </c>
      <c r="L47" s="45"/>
      <c r="M47" s="45"/>
      <c r="N47" s="44"/>
      <c r="O47" s="46"/>
      <c r="P47" s="46"/>
      <c r="Q47" s="57"/>
      <c r="R47" s="57"/>
      <c r="S47" s="57"/>
      <c r="T47" s="57"/>
      <c r="U47" s="57"/>
      <c r="V47" s="75"/>
      <c r="W47" s="1"/>
      <c r="X47" s="1"/>
      <c r="Y47" s="1"/>
    </row>
    <row r="48" spans="1:25" s="2" customFormat="1" ht="13.5">
      <c r="A48" s="110"/>
      <c r="B48" s="141">
        <v>698654059</v>
      </c>
      <c r="C48" s="98" t="s">
        <v>99</v>
      </c>
      <c r="D48" s="88" t="s">
        <v>62</v>
      </c>
      <c r="E48" s="94" t="s">
        <v>166</v>
      </c>
      <c r="F48" s="99" t="s">
        <v>100</v>
      </c>
      <c r="G48" s="123" t="s">
        <v>133</v>
      </c>
      <c r="H48" s="124">
        <v>11.93</v>
      </c>
      <c r="I48" s="124">
        <f t="shared" si="0"/>
        <v>2.6246</v>
      </c>
      <c r="J48" s="128">
        <f t="shared" si="1"/>
        <v>14.554600000000001</v>
      </c>
      <c r="K48" s="142">
        <f t="shared" si="31"/>
        <v>14.554600000000001</v>
      </c>
      <c r="L48" s="45"/>
      <c r="M48" s="45"/>
      <c r="N48" s="44"/>
      <c r="O48" s="46"/>
      <c r="P48" s="46"/>
      <c r="Q48" s="57"/>
      <c r="R48" s="57"/>
      <c r="S48" s="57"/>
      <c r="T48" s="57"/>
      <c r="U48" s="57"/>
      <c r="V48" s="75"/>
      <c r="W48" s="1"/>
      <c r="X48" s="1"/>
      <c r="Y48" s="1"/>
    </row>
    <row r="49" spans="1:25" s="2" customFormat="1" ht="13.5">
      <c r="A49" s="110"/>
      <c r="B49" s="141">
        <v>698654334</v>
      </c>
      <c r="C49" s="98" t="s">
        <v>101</v>
      </c>
      <c r="D49" s="88" t="s">
        <v>62</v>
      </c>
      <c r="E49" s="94" t="s">
        <v>167</v>
      </c>
      <c r="F49" s="99" t="s">
        <v>102</v>
      </c>
      <c r="G49" s="123" t="s">
        <v>133</v>
      </c>
      <c r="H49" s="124">
        <v>29.44</v>
      </c>
      <c r="I49" s="124">
        <f t="shared" si="0"/>
        <v>6.4767999999999999</v>
      </c>
      <c r="J49" s="128">
        <f t="shared" si="1"/>
        <v>35.916800000000002</v>
      </c>
      <c r="K49" s="142">
        <f t="shared" si="31"/>
        <v>35.916800000000002</v>
      </c>
      <c r="L49" s="45"/>
      <c r="M49" s="45"/>
      <c r="N49" s="44"/>
      <c r="O49" s="46"/>
      <c r="P49" s="46"/>
      <c r="Q49" s="57"/>
      <c r="R49" s="57"/>
      <c r="S49" s="57"/>
      <c r="T49" s="57"/>
      <c r="U49" s="57"/>
      <c r="V49" s="75"/>
      <c r="W49" s="1"/>
      <c r="X49" s="1"/>
      <c r="Y49" s="1"/>
    </row>
    <row r="50" spans="1:25" s="2" customFormat="1" ht="13.5">
      <c r="A50" s="110"/>
      <c r="B50" s="141">
        <v>698654598</v>
      </c>
      <c r="C50" s="98" t="s">
        <v>26</v>
      </c>
      <c r="D50" s="88" t="s">
        <v>62</v>
      </c>
      <c r="E50" s="94" t="s">
        <v>168</v>
      </c>
      <c r="F50" s="99" t="s">
        <v>104</v>
      </c>
      <c r="G50" s="123" t="s">
        <v>133</v>
      </c>
      <c r="H50" s="124">
        <v>1169.01</v>
      </c>
      <c r="I50" s="124">
        <f t="shared" ref="I50" si="32">0.22*H50</f>
        <v>257.18220000000002</v>
      </c>
      <c r="J50" s="128">
        <f t="shared" ref="J50" si="33">SUM(H50:I50)</f>
        <v>1426.1922</v>
      </c>
      <c r="K50" s="142">
        <f t="shared" si="31"/>
        <v>1426.1922</v>
      </c>
      <c r="L50" s="45"/>
      <c r="M50" s="45"/>
      <c r="N50" s="44"/>
      <c r="O50" s="46"/>
      <c r="P50" s="46"/>
      <c r="Q50" s="57"/>
      <c r="R50" s="57"/>
      <c r="S50" s="57"/>
      <c r="T50" s="57"/>
      <c r="U50" s="57"/>
      <c r="V50" s="75"/>
      <c r="W50" s="1"/>
      <c r="X50" s="1"/>
      <c r="Y50" s="1"/>
    </row>
    <row r="51" spans="1:25" s="2" customFormat="1" ht="13.5">
      <c r="A51" s="110"/>
      <c r="B51" s="141">
        <v>698654792</v>
      </c>
      <c r="C51" s="98" t="s">
        <v>27</v>
      </c>
      <c r="D51" s="88" t="s">
        <v>62</v>
      </c>
      <c r="E51" s="94" t="s">
        <v>169</v>
      </c>
      <c r="F51" s="99" t="s">
        <v>28</v>
      </c>
      <c r="G51" s="123" t="s">
        <v>133</v>
      </c>
      <c r="H51" s="124">
        <v>125.15</v>
      </c>
      <c r="I51" s="124">
        <f t="shared" ref="I51" si="34">0.22*H51</f>
        <v>27.533000000000001</v>
      </c>
      <c r="J51" s="128">
        <f t="shared" ref="J51" si="35">SUM(H51:I51)</f>
        <v>152.68299999999999</v>
      </c>
      <c r="K51" s="142">
        <f t="shared" si="31"/>
        <v>152.68299999999999</v>
      </c>
      <c r="L51" s="45"/>
      <c r="M51" s="45"/>
      <c r="N51" s="44"/>
      <c r="O51" s="46"/>
      <c r="P51" s="46"/>
      <c r="Q51" s="57"/>
      <c r="R51" s="57"/>
      <c r="S51" s="57"/>
      <c r="T51" s="57"/>
      <c r="U51" s="57"/>
      <c r="V51" s="75"/>
      <c r="W51" s="1"/>
      <c r="X51" s="1"/>
      <c r="Y51" s="1"/>
    </row>
    <row r="52" spans="1:25" s="2" customFormat="1" ht="13.5">
      <c r="A52" s="110"/>
      <c r="B52" s="141">
        <v>698655179</v>
      </c>
      <c r="C52" s="98" t="s">
        <v>29</v>
      </c>
      <c r="D52" s="88" t="s">
        <v>62</v>
      </c>
      <c r="E52" s="94" t="s">
        <v>170</v>
      </c>
      <c r="F52" s="99" t="s">
        <v>30</v>
      </c>
      <c r="G52" s="123" t="s">
        <v>133</v>
      </c>
      <c r="H52" s="124">
        <v>73.2</v>
      </c>
      <c r="I52" s="124">
        <f t="shared" ref="I52" si="36">0.22*H52</f>
        <v>16.103999999999999</v>
      </c>
      <c r="J52" s="128">
        <f t="shared" ref="J52" si="37">SUM(H52:I52)</f>
        <v>89.304000000000002</v>
      </c>
      <c r="K52" s="142">
        <f t="shared" si="31"/>
        <v>89.304000000000002</v>
      </c>
      <c r="L52" s="45"/>
      <c r="M52" s="45"/>
      <c r="N52" s="44"/>
      <c r="O52" s="46"/>
      <c r="P52" s="46"/>
      <c r="Q52" s="57"/>
      <c r="R52" s="57"/>
      <c r="S52" s="57"/>
      <c r="T52" s="57"/>
      <c r="U52" s="57"/>
      <c r="V52" s="75"/>
      <c r="W52" s="1"/>
      <c r="X52" s="1"/>
      <c r="Y52" s="1"/>
    </row>
    <row r="53" spans="1:25" s="2" customFormat="1" ht="13.5">
      <c r="A53" s="110"/>
      <c r="B53" s="141">
        <v>698655543</v>
      </c>
      <c r="C53" s="98" t="s">
        <v>31</v>
      </c>
      <c r="D53" s="88" t="s">
        <v>62</v>
      </c>
      <c r="E53" s="94" t="s">
        <v>171</v>
      </c>
      <c r="F53" s="99" t="s">
        <v>32</v>
      </c>
      <c r="G53" s="123" t="s">
        <v>133</v>
      </c>
      <c r="H53" s="124">
        <v>88.86</v>
      </c>
      <c r="I53" s="124">
        <f t="shared" ref="I53:I70" si="38">0.22*H53</f>
        <v>19.549199999999999</v>
      </c>
      <c r="J53" s="128">
        <f t="shared" ref="J53:J70" si="39">SUM(H53:I53)</f>
        <v>108.4092</v>
      </c>
      <c r="K53" s="142">
        <f t="shared" si="31"/>
        <v>108.4092</v>
      </c>
      <c r="L53" s="45"/>
      <c r="M53" s="45"/>
      <c r="N53" s="44"/>
      <c r="O53" s="46"/>
      <c r="P53" s="46"/>
      <c r="Q53" s="57"/>
      <c r="R53" s="57"/>
      <c r="S53" s="57"/>
      <c r="T53" s="57"/>
      <c r="U53" s="57"/>
      <c r="V53" s="75"/>
      <c r="W53" s="1"/>
      <c r="X53" s="1"/>
      <c r="Y53" s="1"/>
    </row>
    <row r="54" spans="1:25" s="2" customFormat="1" ht="13.5">
      <c r="A54" s="110"/>
      <c r="B54" s="141">
        <v>698655543</v>
      </c>
      <c r="C54" s="98" t="s">
        <v>31</v>
      </c>
      <c r="D54" s="88" t="s">
        <v>113</v>
      </c>
      <c r="E54" s="94" t="s">
        <v>172</v>
      </c>
      <c r="F54" s="99" t="s">
        <v>32</v>
      </c>
      <c r="G54" s="123" t="s">
        <v>173</v>
      </c>
      <c r="H54" s="124">
        <v>31.92</v>
      </c>
      <c r="I54" s="124">
        <f t="shared" si="38"/>
        <v>7.0224000000000002</v>
      </c>
      <c r="J54" s="128">
        <f t="shared" si="39"/>
        <v>38.942399999999999</v>
      </c>
      <c r="K54" s="142"/>
      <c r="L54" s="45"/>
      <c r="M54" s="45">
        <f>J54</f>
        <v>38.942399999999999</v>
      </c>
      <c r="N54" s="44"/>
      <c r="O54" s="46"/>
      <c r="P54" s="46"/>
      <c r="Q54" s="57"/>
      <c r="R54" s="57"/>
      <c r="S54" s="57"/>
      <c r="T54" s="57"/>
      <c r="U54" s="57"/>
      <c r="V54" s="75"/>
      <c r="W54" s="1"/>
      <c r="X54" s="1"/>
      <c r="Y54" s="1"/>
    </row>
    <row r="55" spans="1:25" s="2" customFormat="1" ht="13.5">
      <c r="A55" s="110"/>
      <c r="B55" s="141">
        <v>698656698</v>
      </c>
      <c r="C55" s="98" t="s">
        <v>33</v>
      </c>
      <c r="D55" s="88" t="s">
        <v>62</v>
      </c>
      <c r="E55" s="94" t="s">
        <v>174</v>
      </c>
      <c r="F55" s="99" t="s">
        <v>34</v>
      </c>
      <c r="G55" s="123" t="s">
        <v>133</v>
      </c>
      <c r="H55" s="124">
        <v>349.62</v>
      </c>
      <c r="I55" s="124">
        <f t="shared" si="38"/>
        <v>76.916399999999996</v>
      </c>
      <c r="J55" s="128">
        <f t="shared" si="39"/>
        <v>426.53640000000001</v>
      </c>
      <c r="K55" s="142">
        <f>J55</f>
        <v>426.53640000000001</v>
      </c>
      <c r="L55" s="45"/>
      <c r="M55" s="45"/>
      <c r="N55" s="44"/>
      <c r="O55" s="46"/>
      <c r="P55" s="46"/>
      <c r="Q55" s="57"/>
      <c r="R55" s="57"/>
      <c r="S55" s="57"/>
      <c r="T55" s="57"/>
      <c r="U55" s="57"/>
      <c r="V55" s="75"/>
      <c r="W55" s="1"/>
      <c r="X55" s="1"/>
      <c r="Y55" s="1"/>
    </row>
    <row r="56" spans="1:25" s="2" customFormat="1" ht="13.5">
      <c r="A56" s="110"/>
      <c r="B56" s="141">
        <v>698656982</v>
      </c>
      <c r="C56" s="98" t="s">
        <v>52</v>
      </c>
      <c r="D56" s="88" t="s">
        <v>62</v>
      </c>
      <c r="E56" s="94" t="s">
        <v>175</v>
      </c>
      <c r="F56" s="99" t="s">
        <v>176</v>
      </c>
      <c r="G56" s="123" t="s">
        <v>133</v>
      </c>
      <c r="H56" s="124">
        <v>14.42</v>
      </c>
      <c r="I56" s="124">
        <f t="shared" si="38"/>
        <v>3.1724000000000001</v>
      </c>
      <c r="J56" s="128">
        <f t="shared" si="39"/>
        <v>17.592400000000001</v>
      </c>
      <c r="K56" s="142">
        <f>J56</f>
        <v>17.592400000000001</v>
      </c>
      <c r="L56" s="45"/>
      <c r="M56" s="45"/>
      <c r="N56" s="44"/>
      <c r="O56" s="46"/>
      <c r="P56" s="46"/>
      <c r="Q56" s="57"/>
      <c r="R56" s="57"/>
      <c r="S56" s="57"/>
      <c r="T56" s="57"/>
      <c r="U56" s="57"/>
      <c r="V56" s="75"/>
      <c r="W56" s="1"/>
      <c r="X56" s="1"/>
      <c r="Y56" s="1"/>
    </row>
    <row r="57" spans="1:25" s="2" customFormat="1" ht="13.5">
      <c r="A57" s="110"/>
      <c r="B57" s="141">
        <v>698657512</v>
      </c>
      <c r="C57" s="98" t="s">
        <v>35</v>
      </c>
      <c r="D57" s="88" t="s">
        <v>62</v>
      </c>
      <c r="E57" s="94" t="s">
        <v>177</v>
      </c>
      <c r="F57" s="99" t="s">
        <v>36</v>
      </c>
      <c r="G57" s="123" t="s">
        <v>133</v>
      </c>
      <c r="H57" s="124">
        <v>525.49</v>
      </c>
      <c r="I57" s="124">
        <f t="shared" si="38"/>
        <v>115.6078</v>
      </c>
      <c r="J57" s="128">
        <f t="shared" si="39"/>
        <v>641.09780000000001</v>
      </c>
      <c r="K57" s="142">
        <f>J57</f>
        <v>641.09780000000001</v>
      </c>
      <c r="L57" s="45"/>
      <c r="M57" s="45"/>
      <c r="N57" s="44"/>
      <c r="O57" s="46"/>
      <c r="P57" s="46"/>
      <c r="Q57" s="57"/>
      <c r="R57" s="57"/>
      <c r="S57" s="57"/>
      <c r="T57" s="57"/>
      <c r="U57" s="57"/>
      <c r="V57" s="75"/>
      <c r="W57" s="1"/>
      <c r="X57" s="1"/>
      <c r="Y57" s="1"/>
    </row>
    <row r="58" spans="1:25" s="2" customFormat="1" ht="13.5">
      <c r="A58" s="110"/>
      <c r="B58" s="141">
        <v>6986660377</v>
      </c>
      <c r="C58" s="98" t="s">
        <v>37</v>
      </c>
      <c r="D58" s="88" t="s">
        <v>62</v>
      </c>
      <c r="E58" s="94" t="s">
        <v>178</v>
      </c>
      <c r="F58" s="99" t="s">
        <v>38</v>
      </c>
      <c r="G58" s="123" t="s">
        <v>133</v>
      </c>
      <c r="H58" s="124">
        <v>29.61</v>
      </c>
      <c r="I58" s="124">
        <f t="shared" si="38"/>
        <v>6.5141999999999998</v>
      </c>
      <c r="J58" s="128">
        <f t="shared" si="39"/>
        <v>36.124200000000002</v>
      </c>
      <c r="K58" s="142">
        <f>J58</f>
        <v>36.124200000000002</v>
      </c>
      <c r="L58" s="45"/>
      <c r="M58" s="45"/>
      <c r="N58" s="44"/>
      <c r="O58" s="46"/>
      <c r="P58" s="46"/>
      <c r="Q58" s="57"/>
      <c r="R58" s="57"/>
      <c r="S58" s="57"/>
      <c r="T58" s="57"/>
      <c r="U58" s="57"/>
      <c r="V58" s="75"/>
      <c r="W58" s="1"/>
      <c r="X58" s="1"/>
      <c r="Y58" s="1"/>
    </row>
    <row r="59" spans="1:25" s="2" customFormat="1" ht="13.5">
      <c r="A59" s="110"/>
      <c r="B59" s="141">
        <v>698661764</v>
      </c>
      <c r="C59" s="98" t="s">
        <v>39</v>
      </c>
      <c r="D59" s="88" t="s">
        <v>62</v>
      </c>
      <c r="E59" s="94" t="s">
        <v>179</v>
      </c>
      <c r="F59" s="99" t="s">
        <v>40</v>
      </c>
      <c r="G59" s="123" t="s">
        <v>133</v>
      </c>
      <c r="H59" s="124">
        <v>186.17</v>
      </c>
      <c r="I59" s="124">
        <f t="shared" si="38"/>
        <v>40.9574</v>
      </c>
      <c r="J59" s="128">
        <f t="shared" si="39"/>
        <v>227.12739999999999</v>
      </c>
      <c r="K59" s="142">
        <f>J59</f>
        <v>227.12739999999999</v>
      </c>
      <c r="L59" s="45"/>
      <c r="M59" s="45"/>
      <c r="N59" s="44"/>
      <c r="O59" s="46"/>
      <c r="P59" s="46"/>
      <c r="Q59" s="57"/>
      <c r="R59" s="57"/>
      <c r="S59" s="57"/>
      <c r="T59" s="57"/>
      <c r="U59" s="57"/>
      <c r="V59" s="75"/>
      <c r="W59" s="1"/>
      <c r="X59" s="1"/>
      <c r="Y59" s="1"/>
    </row>
    <row r="60" spans="1:25" s="2" customFormat="1" ht="13.5">
      <c r="A60" s="110"/>
      <c r="B60" s="141">
        <v>698661764</v>
      </c>
      <c r="C60" s="98" t="s">
        <v>39</v>
      </c>
      <c r="D60" s="88" t="s">
        <v>113</v>
      </c>
      <c r="E60" s="94" t="s">
        <v>180</v>
      </c>
      <c r="F60" s="99" t="s">
        <v>40</v>
      </c>
      <c r="G60" s="123" t="s">
        <v>173</v>
      </c>
      <c r="H60" s="124">
        <v>130.32</v>
      </c>
      <c r="I60" s="124">
        <f t="shared" si="38"/>
        <v>28.670399999999997</v>
      </c>
      <c r="J60" s="128">
        <f t="shared" si="39"/>
        <v>158.99039999999999</v>
      </c>
      <c r="K60" s="142"/>
      <c r="L60" s="45"/>
      <c r="M60" s="45">
        <f>J60</f>
        <v>158.99039999999999</v>
      </c>
      <c r="N60" s="44"/>
      <c r="O60" s="46"/>
      <c r="P60" s="46"/>
      <c r="Q60" s="57"/>
      <c r="R60" s="57"/>
      <c r="S60" s="57"/>
      <c r="T60" s="57"/>
      <c r="U60" s="57"/>
      <c r="V60" s="75"/>
      <c r="W60" s="1"/>
      <c r="X60" s="1"/>
      <c r="Y60" s="1"/>
    </row>
    <row r="61" spans="1:25" s="2" customFormat="1" ht="13.5">
      <c r="A61" s="110"/>
      <c r="B61" s="141">
        <v>698663317</v>
      </c>
      <c r="C61" s="98" t="s">
        <v>41</v>
      </c>
      <c r="D61" s="88" t="s">
        <v>62</v>
      </c>
      <c r="E61" s="94" t="s">
        <v>181</v>
      </c>
      <c r="F61" s="99" t="s">
        <v>42</v>
      </c>
      <c r="G61" s="123" t="s">
        <v>133</v>
      </c>
      <c r="H61" s="124">
        <v>101.34</v>
      </c>
      <c r="I61" s="124">
        <f t="shared" si="38"/>
        <v>22.294800000000002</v>
      </c>
      <c r="J61" s="128">
        <f t="shared" si="39"/>
        <v>123.63480000000001</v>
      </c>
      <c r="K61" s="142">
        <f>J61</f>
        <v>123.63480000000001</v>
      </c>
      <c r="L61" s="45"/>
      <c r="M61" s="45"/>
      <c r="N61" s="44"/>
      <c r="O61" s="46"/>
      <c r="P61" s="46"/>
      <c r="Q61" s="57"/>
      <c r="R61" s="57"/>
      <c r="S61" s="57"/>
      <c r="T61" s="57"/>
      <c r="U61" s="57"/>
      <c r="V61" s="75"/>
      <c r="W61" s="1"/>
      <c r="X61" s="1"/>
      <c r="Y61" s="1"/>
    </row>
    <row r="62" spans="1:25" s="2" customFormat="1" ht="13.5">
      <c r="A62" s="110"/>
      <c r="B62" s="141">
        <v>698664071</v>
      </c>
      <c r="C62" s="98" t="s">
        <v>43</v>
      </c>
      <c r="D62" s="88" t="s">
        <v>62</v>
      </c>
      <c r="E62" s="94" t="s">
        <v>182</v>
      </c>
      <c r="F62" s="99" t="s">
        <v>105</v>
      </c>
      <c r="G62" s="123" t="s">
        <v>133</v>
      </c>
      <c r="H62" s="124">
        <v>28.85</v>
      </c>
      <c r="I62" s="124">
        <f t="shared" si="38"/>
        <v>6.3470000000000004</v>
      </c>
      <c r="J62" s="128">
        <f t="shared" si="39"/>
        <v>35.197000000000003</v>
      </c>
      <c r="K62" s="142">
        <f>J62</f>
        <v>35.197000000000003</v>
      </c>
      <c r="L62" s="45"/>
      <c r="M62" s="45"/>
      <c r="N62" s="44"/>
      <c r="O62" s="46"/>
      <c r="P62" s="46"/>
      <c r="Q62" s="57"/>
      <c r="R62" s="57"/>
      <c r="S62" s="57"/>
      <c r="T62" s="57"/>
      <c r="U62" s="57"/>
      <c r="V62" s="75"/>
      <c r="W62" s="1"/>
      <c r="X62" s="1"/>
      <c r="Y62" s="1"/>
    </row>
    <row r="63" spans="1:25" s="2" customFormat="1" ht="13.5">
      <c r="A63" s="110"/>
      <c r="B63" s="141">
        <v>698664942</v>
      </c>
      <c r="C63" s="98" t="s">
        <v>44</v>
      </c>
      <c r="D63" s="88" t="s">
        <v>62</v>
      </c>
      <c r="E63" s="94" t="s">
        <v>183</v>
      </c>
      <c r="F63" s="99" t="s">
        <v>45</v>
      </c>
      <c r="G63" s="123" t="s">
        <v>133</v>
      </c>
      <c r="H63" s="124">
        <v>88.32</v>
      </c>
      <c r="I63" s="124">
        <f t="shared" si="38"/>
        <v>19.430399999999999</v>
      </c>
      <c r="J63" s="128">
        <f t="shared" si="39"/>
        <v>107.75039999999998</v>
      </c>
      <c r="K63" s="142">
        <f>J63</f>
        <v>107.75039999999998</v>
      </c>
      <c r="L63" s="45"/>
      <c r="M63" s="45"/>
      <c r="N63" s="44"/>
      <c r="O63" s="46"/>
      <c r="P63" s="46"/>
      <c r="Q63" s="57"/>
      <c r="R63" s="57"/>
      <c r="S63" s="57"/>
      <c r="T63" s="57"/>
      <c r="U63" s="57"/>
      <c r="V63" s="75"/>
      <c r="W63" s="1"/>
      <c r="X63" s="1"/>
      <c r="Y63" s="1"/>
    </row>
    <row r="64" spans="1:25" s="2" customFormat="1" ht="13.5">
      <c r="A64" s="110"/>
      <c r="B64" s="141">
        <v>698664942</v>
      </c>
      <c r="C64" s="98" t="s">
        <v>44</v>
      </c>
      <c r="D64" s="88" t="s">
        <v>113</v>
      </c>
      <c r="E64" s="94" t="s">
        <v>184</v>
      </c>
      <c r="F64" s="99" t="s">
        <v>45</v>
      </c>
      <c r="G64" s="123" t="s">
        <v>146</v>
      </c>
      <c r="H64" s="124">
        <v>88.71</v>
      </c>
      <c r="I64" s="124">
        <f t="shared" si="38"/>
        <v>19.516199999999998</v>
      </c>
      <c r="J64" s="128">
        <f t="shared" si="39"/>
        <v>108.22619999999999</v>
      </c>
      <c r="K64" s="142"/>
      <c r="L64" s="45"/>
      <c r="M64" s="45">
        <f>J64</f>
        <v>108.22619999999999</v>
      </c>
      <c r="N64" s="44"/>
      <c r="O64" s="46"/>
      <c r="P64" s="46"/>
      <c r="Q64" s="57"/>
      <c r="R64" s="57"/>
      <c r="S64" s="57"/>
      <c r="T64" s="57"/>
      <c r="U64" s="57"/>
      <c r="V64" s="75"/>
      <c r="W64" s="1"/>
      <c r="X64" s="1"/>
      <c r="Y64" s="1"/>
    </row>
    <row r="65" spans="1:25" s="2" customFormat="1" ht="13.5">
      <c r="A65" s="110"/>
      <c r="B65" s="141">
        <v>698665930</v>
      </c>
      <c r="C65" s="98" t="s">
        <v>46</v>
      </c>
      <c r="D65" s="88" t="s">
        <v>62</v>
      </c>
      <c r="E65" s="94" t="s">
        <v>185</v>
      </c>
      <c r="F65" s="99" t="s">
        <v>47</v>
      </c>
      <c r="G65" s="123" t="s">
        <v>133</v>
      </c>
      <c r="H65" s="124">
        <v>147.91999999999999</v>
      </c>
      <c r="I65" s="124">
        <f t="shared" si="38"/>
        <v>32.542400000000001</v>
      </c>
      <c r="J65" s="128">
        <f t="shared" si="39"/>
        <v>180.4624</v>
      </c>
      <c r="K65" s="142">
        <f>J65</f>
        <v>180.4624</v>
      </c>
      <c r="L65" s="45"/>
      <c r="M65" s="45"/>
      <c r="N65" s="44"/>
      <c r="O65" s="46"/>
      <c r="P65" s="46"/>
      <c r="Q65" s="57"/>
      <c r="R65" s="57"/>
      <c r="S65" s="57"/>
      <c r="T65" s="57"/>
      <c r="U65" s="57"/>
      <c r="V65" s="75"/>
      <c r="W65" s="1"/>
      <c r="X65" s="1"/>
      <c r="Y65" s="1"/>
    </row>
    <row r="66" spans="1:25" s="2" customFormat="1" ht="13.5">
      <c r="A66" s="110"/>
      <c r="B66" s="141">
        <v>698667339</v>
      </c>
      <c r="C66" s="98" t="s">
        <v>50</v>
      </c>
      <c r="D66" s="88" t="s">
        <v>62</v>
      </c>
      <c r="E66" s="94" t="s">
        <v>186</v>
      </c>
      <c r="F66" s="99" t="s">
        <v>51</v>
      </c>
      <c r="G66" s="123" t="s">
        <v>133</v>
      </c>
      <c r="H66" s="124">
        <v>105.84</v>
      </c>
      <c r="I66" s="124">
        <f t="shared" si="38"/>
        <v>23.284800000000001</v>
      </c>
      <c r="J66" s="128">
        <f t="shared" si="39"/>
        <v>129.12479999999999</v>
      </c>
      <c r="K66" s="142">
        <f>J66</f>
        <v>129.12479999999999</v>
      </c>
      <c r="L66" s="45"/>
      <c r="M66" s="45"/>
      <c r="N66" s="44"/>
      <c r="O66" s="46"/>
      <c r="P66" s="46"/>
      <c r="Q66" s="57"/>
      <c r="R66" s="57"/>
      <c r="S66" s="57"/>
      <c r="T66" s="57"/>
      <c r="U66" s="57"/>
      <c r="V66" s="75"/>
      <c r="W66" s="1"/>
      <c r="X66" s="1"/>
      <c r="Y66" s="1"/>
    </row>
    <row r="67" spans="1:25" s="2" customFormat="1" ht="13.5">
      <c r="A67" s="110"/>
      <c r="B67" s="141">
        <v>698669340</v>
      </c>
      <c r="C67" s="98" t="s">
        <v>48</v>
      </c>
      <c r="D67" s="88" t="s">
        <v>62</v>
      </c>
      <c r="E67" s="94" t="s">
        <v>187</v>
      </c>
      <c r="F67" s="99" t="s">
        <v>49</v>
      </c>
      <c r="G67" s="123" t="s">
        <v>133</v>
      </c>
      <c r="H67" s="124">
        <v>757.17</v>
      </c>
      <c r="I67" s="124">
        <f t="shared" si="38"/>
        <v>166.57739999999998</v>
      </c>
      <c r="J67" s="128">
        <f t="shared" si="39"/>
        <v>923.74739999999997</v>
      </c>
      <c r="K67" s="142">
        <f>J67</f>
        <v>923.74739999999997</v>
      </c>
      <c r="L67" s="45"/>
      <c r="M67" s="45"/>
      <c r="N67" s="44"/>
      <c r="O67" s="46"/>
      <c r="P67" s="46"/>
      <c r="Q67" s="57"/>
      <c r="R67" s="57"/>
      <c r="S67" s="57"/>
      <c r="T67" s="57"/>
      <c r="U67" s="57"/>
      <c r="V67" s="75"/>
      <c r="W67" s="1"/>
      <c r="X67" s="1"/>
      <c r="Y67" s="1"/>
    </row>
    <row r="68" spans="1:25" s="2" customFormat="1" ht="13.5">
      <c r="A68" s="110"/>
      <c r="B68" s="141">
        <v>698670097</v>
      </c>
      <c r="C68" s="98" t="s">
        <v>53</v>
      </c>
      <c r="D68" s="88" t="s">
        <v>62</v>
      </c>
      <c r="E68" s="94" t="s">
        <v>188</v>
      </c>
      <c r="F68" s="99" t="s">
        <v>54</v>
      </c>
      <c r="G68" s="123" t="s">
        <v>133</v>
      </c>
      <c r="H68" s="124">
        <v>424.08</v>
      </c>
      <c r="I68" s="124">
        <f t="shared" si="38"/>
        <v>93.297600000000003</v>
      </c>
      <c r="J68" s="128">
        <f t="shared" si="39"/>
        <v>517.37760000000003</v>
      </c>
      <c r="K68" s="142">
        <f>J68</f>
        <v>517.37760000000003</v>
      </c>
      <c r="L68" s="45"/>
      <c r="M68" s="45"/>
      <c r="N68" s="44"/>
      <c r="O68" s="46"/>
      <c r="P68" s="46"/>
      <c r="Q68" s="57"/>
      <c r="R68" s="57"/>
      <c r="S68" s="57"/>
      <c r="T68" s="57"/>
      <c r="U68" s="57"/>
      <c r="V68" s="75"/>
      <c r="W68" s="1"/>
      <c r="X68" s="1"/>
      <c r="Y68" s="1"/>
    </row>
    <row r="69" spans="1:25" s="2" customFormat="1" ht="13.5">
      <c r="A69" s="110"/>
      <c r="B69" s="141">
        <v>698670712</v>
      </c>
      <c r="C69" s="98" t="s">
        <v>55</v>
      </c>
      <c r="D69" s="88" t="s">
        <v>62</v>
      </c>
      <c r="E69" s="94" t="s">
        <v>189</v>
      </c>
      <c r="F69" s="99" t="s">
        <v>56</v>
      </c>
      <c r="G69" s="123" t="s">
        <v>133</v>
      </c>
      <c r="H69" s="124">
        <v>90.14</v>
      </c>
      <c r="I69" s="124">
        <f t="shared" si="38"/>
        <v>19.8308</v>
      </c>
      <c r="J69" s="128">
        <f t="shared" si="39"/>
        <v>109.9708</v>
      </c>
      <c r="K69" s="142">
        <f>J69</f>
        <v>109.9708</v>
      </c>
      <c r="L69" s="45"/>
      <c r="M69" s="45"/>
      <c r="N69" s="44"/>
      <c r="O69" s="46"/>
      <c r="P69" s="46"/>
      <c r="Q69" s="57"/>
      <c r="R69" s="57"/>
      <c r="S69" s="57"/>
      <c r="T69" s="57"/>
      <c r="U69" s="57"/>
      <c r="V69" s="75"/>
      <c r="W69" s="1"/>
      <c r="X69" s="1"/>
      <c r="Y69" s="1"/>
    </row>
    <row r="70" spans="1:25" s="2" customFormat="1" ht="13.5">
      <c r="A70" s="110"/>
      <c r="B70" s="141">
        <v>698670712</v>
      </c>
      <c r="C70" s="98" t="s">
        <v>55</v>
      </c>
      <c r="D70" s="88" t="s">
        <v>113</v>
      </c>
      <c r="E70" s="94" t="s">
        <v>190</v>
      </c>
      <c r="F70" s="99" t="s">
        <v>56</v>
      </c>
      <c r="G70" s="123" t="s">
        <v>173</v>
      </c>
      <c r="H70" s="124">
        <v>61.54</v>
      </c>
      <c r="I70" s="124">
        <f t="shared" si="38"/>
        <v>13.5388</v>
      </c>
      <c r="J70" s="128">
        <f t="shared" si="39"/>
        <v>75.078800000000001</v>
      </c>
      <c r="K70" s="142"/>
      <c r="L70" s="45"/>
      <c r="M70" s="45">
        <f>J70</f>
        <v>75.078800000000001</v>
      </c>
      <c r="N70" s="44"/>
      <c r="O70" s="46"/>
      <c r="P70" s="46"/>
      <c r="Q70" s="57"/>
      <c r="R70" s="57"/>
      <c r="S70" s="57"/>
      <c r="T70" s="57"/>
      <c r="U70" s="57"/>
      <c r="V70" s="75"/>
      <c r="W70" s="1"/>
      <c r="X70" s="1"/>
      <c r="Y70" s="1"/>
    </row>
    <row r="71" spans="1:25" s="2" customFormat="1" ht="13.5">
      <c r="A71" s="110"/>
      <c r="B71" s="141"/>
      <c r="C71" s="98" t="s">
        <v>5</v>
      </c>
      <c r="D71" s="88"/>
      <c r="E71" s="94"/>
      <c r="F71" s="99"/>
      <c r="G71" s="123"/>
      <c r="H71" s="124"/>
      <c r="I71" s="124"/>
      <c r="J71" s="128">
        <f>SUM(J5:J70)</f>
        <v>14506.080599999996</v>
      </c>
      <c r="K71" s="142">
        <f>SUM(K5:K70)</f>
        <v>9400.3928000000014</v>
      </c>
      <c r="L71" s="45">
        <f>SUM(L5:L70)</f>
        <v>2561.1704</v>
      </c>
      <c r="M71" s="45">
        <f>SUM(M5:M70)</f>
        <v>2544.5173999999997</v>
      </c>
      <c r="N71" s="44"/>
      <c r="O71" s="46"/>
      <c r="P71" s="46"/>
      <c r="Q71" s="57"/>
      <c r="R71" s="57"/>
      <c r="S71" s="57"/>
      <c r="T71" s="57"/>
      <c r="U71" s="57"/>
      <c r="V71" s="75"/>
      <c r="W71" s="1"/>
      <c r="X71" s="1"/>
      <c r="Y71" s="1"/>
    </row>
    <row r="72" spans="1:25" s="2" customFormat="1" ht="13.5">
      <c r="A72" s="110"/>
      <c r="B72" s="109"/>
      <c r="C72" s="98" t="s">
        <v>107</v>
      </c>
      <c r="D72" s="88"/>
      <c r="E72" s="94"/>
      <c r="F72" s="99"/>
      <c r="G72" s="88"/>
      <c r="H72" s="100"/>
      <c r="I72" s="100"/>
      <c r="J72" s="107">
        <f>K71</f>
        <v>9400.3928000000014</v>
      </c>
      <c r="K72" s="142"/>
      <c r="L72" s="45"/>
      <c r="M72" s="45"/>
      <c r="N72" s="44"/>
      <c r="O72" s="46"/>
      <c r="P72" s="46"/>
      <c r="Q72" s="57"/>
      <c r="R72" s="57"/>
      <c r="S72" s="57"/>
      <c r="T72" s="57"/>
      <c r="U72" s="57"/>
      <c r="V72" s="75"/>
      <c r="W72" s="1"/>
      <c r="X72" s="1"/>
      <c r="Y72" s="1"/>
    </row>
    <row r="73" spans="1:25" s="2" customFormat="1" ht="13.5">
      <c r="A73" s="111"/>
      <c r="B73" s="101"/>
      <c r="C73" s="125" t="s">
        <v>108</v>
      </c>
      <c r="D73" s="102"/>
      <c r="E73" s="102"/>
      <c r="F73" s="102"/>
      <c r="G73" s="102"/>
      <c r="H73" s="45"/>
      <c r="I73" s="45"/>
      <c r="J73" s="107">
        <f>L71</f>
        <v>2561.1704</v>
      </c>
      <c r="K73" s="45"/>
      <c r="L73" s="45"/>
      <c r="M73" s="45"/>
      <c r="N73" s="45"/>
      <c r="O73" s="46"/>
      <c r="P73" s="46"/>
      <c r="Q73" s="45"/>
      <c r="R73" s="45"/>
      <c r="S73" s="45"/>
      <c r="T73" s="45"/>
      <c r="U73" s="44"/>
      <c r="V73" s="75"/>
      <c r="W73" s="1"/>
      <c r="X73" s="1"/>
      <c r="Y73" s="1"/>
    </row>
    <row r="74" spans="1:25" s="2" customFormat="1" ht="13.5">
      <c r="A74" s="1"/>
      <c r="B74" s="101"/>
      <c r="C74" s="125" t="s">
        <v>192</v>
      </c>
      <c r="D74" s="102"/>
      <c r="E74" s="102"/>
      <c r="F74" s="102"/>
      <c r="G74" s="102"/>
      <c r="H74" s="45"/>
      <c r="I74" s="45"/>
      <c r="J74" s="107">
        <f>M71</f>
        <v>2544.5173999999997</v>
      </c>
      <c r="K74" s="45"/>
      <c r="L74" s="45"/>
      <c r="M74" s="45"/>
      <c r="N74" s="45"/>
      <c r="O74" s="46"/>
      <c r="P74" s="46"/>
      <c r="Q74" s="45"/>
      <c r="R74" s="45"/>
      <c r="S74" s="45"/>
      <c r="T74" s="45"/>
      <c r="U74" s="44"/>
      <c r="V74" s="75"/>
      <c r="W74" s="1"/>
      <c r="X74" s="1"/>
      <c r="Y74" s="1"/>
    </row>
    <row r="75" spans="1:25" s="2" customFormat="1">
      <c r="A75" s="1"/>
      <c r="B75" s="101"/>
      <c r="C75" s="102"/>
      <c r="D75" s="102"/>
      <c r="E75" s="102"/>
      <c r="F75" s="102"/>
      <c r="G75" s="102"/>
      <c r="H75" s="45"/>
      <c r="I75" s="45"/>
      <c r="J75" s="45"/>
      <c r="K75" s="45"/>
      <c r="L75" s="45"/>
      <c r="M75" s="45"/>
      <c r="N75" s="45"/>
      <c r="O75" s="46"/>
      <c r="P75" s="46"/>
      <c r="Q75" s="45"/>
      <c r="R75" s="45"/>
      <c r="S75" s="45"/>
      <c r="T75" s="45"/>
      <c r="U75" s="44"/>
      <c r="V75" s="75"/>
      <c r="W75" s="1"/>
      <c r="X75" s="1"/>
      <c r="Y75" s="1"/>
    </row>
    <row r="76" spans="1:25" s="2" customFormat="1">
      <c r="A76" s="1"/>
      <c r="B76" s="101"/>
      <c r="C76" s="102"/>
      <c r="D76" s="102"/>
      <c r="E76" s="102"/>
      <c r="F76" s="102"/>
      <c r="G76" s="102"/>
      <c r="H76" s="45"/>
      <c r="I76" s="45"/>
      <c r="J76" s="45"/>
      <c r="K76" s="45"/>
      <c r="L76" s="45"/>
      <c r="M76" s="45"/>
      <c r="N76" s="45"/>
      <c r="O76" s="46"/>
      <c r="P76" s="46"/>
      <c r="Q76" s="45"/>
      <c r="R76" s="45"/>
      <c r="S76" s="45"/>
      <c r="T76" s="45"/>
      <c r="U76" s="44"/>
      <c r="V76" s="75"/>
      <c r="W76" s="1"/>
      <c r="X76" s="1"/>
      <c r="Y76" s="1"/>
    </row>
    <row r="77" spans="1:25" s="2" customFormat="1">
      <c r="A77" s="1"/>
      <c r="B77" s="101"/>
      <c r="C77" s="102"/>
      <c r="D77" s="102"/>
      <c r="E77" s="102"/>
      <c r="F77" s="102"/>
      <c r="G77" s="102"/>
      <c r="H77" s="45"/>
      <c r="I77" s="45"/>
      <c r="J77" s="45"/>
      <c r="K77" s="45"/>
      <c r="L77" s="45"/>
      <c r="M77" s="45"/>
      <c r="N77" s="45"/>
      <c r="O77" s="46"/>
      <c r="P77" s="46"/>
      <c r="Q77" s="45"/>
      <c r="R77" s="45"/>
      <c r="S77" s="45"/>
      <c r="T77" s="45"/>
      <c r="U77" s="44"/>
      <c r="V77" s="75"/>
      <c r="W77" s="1"/>
      <c r="X77" s="1"/>
      <c r="Y77" s="1"/>
    </row>
    <row r="78" spans="1:25" s="2" customFormat="1">
      <c r="A78" s="1"/>
      <c r="B78" s="101"/>
      <c r="C78" s="102"/>
      <c r="D78" s="102"/>
      <c r="E78" s="102"/>
      <c r="F78" s="102"/>
      <c r="G78" s="102"/>
      <c r="H78" s="45"/>
      <c r="I78" s="45"/>
      <c r="J78" s="45"/>
      <c r="K78" s="45"/>
      <c r="L78" s="45"/>
      <c r="M78" s="45"/>
      <c r="N78" s="45"/>
      <c r="O78" s="46"/>
      <c r="P78" s="46"/>
      <c r="Q78" s="45"/>
      <c r="R78" s="45"/>
      <c r="S78" s="45"/>
      <c r="T78" s="45"/>
      <c r="U78" s="44"/>
      <c r="V78" s="75"/>
      <c r="W78" s="1"/>
      <c r="X78" s="1"/>
      <c r="Y78" s="1"/>
    </row>
    <row r="79" spans="1:25" s="2" customFormat="1">
      <c r="A79" s="1"/>
      <c r="B79" s="101"/>
      <c r="C79" s="102"/>
      <c r="D79" s="102"/>
      <c r="E79" s="102"/>
      <c r="F79" s="102"/>
      <c r="G79" s="102"/>
      <c r="H79" s="45"/>
      <c r="I79" s="45"/>
      <c r="J79" s="45"/>
      <c r="K79" s="45"/>
      <c r="L79" s="45"/>
      <c r="M79" s="45"/>
      <c r="N79" s="45"/>
      <c r="O79" s="46"/>
      <c r="P79" s="46"/>
      <c r="Q79" s="45"/>
      <c r="R79" s="45"/>
      <c r="S79" s="45"/>
      <c r="T79" s="45"/>
      <c r="U79" s="44"/>
      <c r="V79" s="75"/>
      <c r="W79" s="1"/>
      <c r="X79" s="1"/>
      <c r="Y79" s="1"/>
    </row>
    <row r="80" spans="1:25" s="2" customFormat="1">
      <c r="A80" s="1"/>
      <c r="B80" s="44"/>
      <c r="C80" s="103"/>
      <c r="D80" s="103"/>
      <c r="E80" s="103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76"/>
      <c r="W80" s="1"/>
      <c r="X80" s="1"/>
      <c r="Y80" s="1"/>
    </row>
    <row r="81" spans="1:25" s="2" customFormat="1">
      <c r="A81" s="1"/>
      <c r="B81" s="104"/>
      <c r="C81" s="46"/>
      <c r="D81" s="46"/>
      <c r="E81" s="46"/>
      <c r="F81" s="46"/>
      <c r="G81" s="46"/>
      <c r="H81" s="45"/>
      <c r="I81" s="45"/>
      <c r="J81" s="45"/>
      <c r="K81" s="45"/>
      <c r="L81" s="45"/>
      <c r="M81" s="45"/>
      <c r="N81" s="45"/>
      <c r="O81" s="46"/>
      <c r="P81" s="46"/>
      <c r="Q81" s="45"/>
      <c r="R81" s="45"/>
      <c r="S81" s="45"/>
      <c r="T81" s="45"/>
      <c r="U81" s="44"/>
      <c r="V81" s="1"/>
      <c r="W81" s="1"/>
      <c r="X81" s="1"/>
      <c r="Y81" s="1"/>
    </row>
    <row r="82" spans="1:25" s="2" customFormat="1">
      <c r="A82" s="1"/>
      <c r="B82" s="104"/>
      <c r="C82" s="46"/>
      <c r="D82" s="46"/>
      <c r="E82" s="46"/>
      <c r="F82" s="46"/>
      <c r="G82" s="46"/>
      <c r="H82" s="45"/>
      <c r="I82" s="45"/>
      <c r="J82" s="45"/>
      <c r="K82" s="45"/>
      <c r="L82" s="45"/>
      <c r="M82" s="45"/>
      <c r="N82" s="45"/>
      <c r="O82" s="46"/>
      <c r="P82" s="46"/>
      <c r="Q82" s="45"/>
      <c r="R82" s="45"/>
      <c r="S82" s="45"/>
      <c r="T82" s="45"/>
      <c r="U82" s="44"/>
      <c r="V82" s="1"/>
      <c r="W82" s="1"/>
      <c r="X82" s="1"/>
      <c r="Y82" s="1"/>
    </row>
    <row r="83" spans="1:25" s="2" customFormat="1">
      <c r="A83" s="1"/>
      <c r="B83" s="44"/>
      <c r="C83" s="103"/>
      <c r="D83" s="103"/>
      <c r="E83" s="103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76"/>
      <c r="W83" s="1"/>
      <c r="X83" s="1"/>
      <c r="Y83" s="1"/>
    </row>
    <row r="84" spans="1:25" s="2" customFormat="1" ht="409.6" customHeight="1">
      <c r="A84" s="12"/>
      <c r="B84" s="44"/>
      <c r="C84" s="44"/>
      <c r="D84" s="44"/>
      <c r="E84" s="44"/>
      <c r="F84" s="44"/>
      <c r="G84" s="45"/>
      <c r="H84" s="45"/>
      <c r="I84" s="45"/>
      <c r="J84" s="45"/>
      <c r="K84" s="45"/>
      <c r="L84" s="45"/>
      <c r="M84" s="45"/>
      <c r="N84" s="45"/>
      <c r="O84" s="46"/>
      <c r="P84" s="46"/>
      <c r="Q84" s="45"/>
      <c r="R84" s="45"/>
      <c r="S84" s="45"/>
      <c r="T84" s="45"/>
      <c r="U84" s="44"/>
      <c r="V84" s="1"/>
      <c r="W84" s="1"/>
      <c r="X84" s="1"/>
      <c r="Y84" s="1"/>
    </row>
    <row r="85" spans="1:25" s="2" customFormat="1" ht="409.6" customHeight="1">
      <c r="A85" s="4"/>
      <c r="B85" s="71"/>
      <c r="C85" s="71"/>
      <c r="D85" s="71"/>
      <c r="E85" s="71"/>
      <c r="F85" s="71"/>
      <c r="G85" s="72"/>
      <c r="H85" s="72"/>
      <c r="I85" s="72"/>
      <c r="J85" s="73"/>
      <c r="K85" s="45"/>
      <c r="L85" s="45"/>
      <c r="M85" s="45"/>
      <c r="N85" s="45"/>
      <c r="O85" s="46"/>
      <c r="P85" s="46"/>
      <c r="Q85" s="45"/>
      <c r="R85" s="45"/>
      <c r="S85" s="45"/>
      <c r="T85" s="45"/>
      <c r="U85" s="44"/>
      <c r="V85" s="1"/>
      <c r="W85" s="1"/>
      <c r="X85" s="1"/>
      <c r="Y85" s="1"/>
    </row>
    <row r="86" spans="1:25" s="2" customFormat="1" ht="409.6" customHeight="1">
      <c r="A86" s="4"/>
      <c r="B86" s="18"/>
      <c r="C86" s="18"/>
      <c r="D86" s="18"/>
      <c r="E86" s="18"/>
      <c r="F86" s="18"/>
      <c r="G86" s="26"/>
      <c r="H86" s="66"/>
      <c r="I86" s="26"/>
      <c r="J86" s="28"/>
      <c r="K86" s="45"/>
      <c r="L86" s="45"/>
      <c r="M86" s="45"/>
      <c r="N86" s="45"/>
      <c r="O86" s="46"/>
      <c r="P86" s="46"/>
      <c r="Q86" s="45"/>
      <c r="R86" s="45"/>
      <c r="S86" s="45"/>
      <c r="T86" s="45"/>
      <c r="U86" s="44"/>
      <c r="V86" s="1"/>
      <c r="W86" s="1"/>
      <c r="X86" s="1"/>
      <c r="Y86" s="1"/>
    </row>
    <row r="87" spans="1:25" s="2" customFormat="1" ht="409.6" customHeight="1">
      <c r="A87" s="4"/>
      <c r="B87" s="18"/>
      <c r="C87" s="18"/>
      <c r="D87" s="18"/>
      <c r="E87" s="18"/>
      <c r="F87" s="18"/>
      <c r="G87" s="26"/>
      <c r="H87" s="60"/>
      <c r="I87" s="60"/>
      <c r="J87" s="63"/>
      <c r="K87" s="86"/>
      <c r="L87" s="86"/>
      <c r="M87" s="86"/>
      <c r="N87" s="86"/>
      <c r="O87" s="84"/>
      <c r="P87" s="84"/>
      <c r="Q87" s="86"/>
      <c r="R87" s="86"/>
      <c r="S87" s="86"/>
      <c r="T87" s="86"/>
      <c r="U87" s="57"/>
      <c r="V87" s="1"/>
      <c r="W87" s="1"/>
      <c r="X87" s="1"/>
      <c r="Y87" s="1"/>
    </row>
    <row r="88" spans="1:25" s="2" customFormat="1" ht="409.6" customHeight="1">
      <c r="A88" s="8"/>
      <c r="B88" s="18"/>
      <c r="C88" s="18"/>
      <c r="D88" s="18"/>
      <c r="E88" s="18"/>
      <c r="F88" s="18"/>
      <c r="G88" s="26"/>
      <c r="H88" s="60"/>
      <c r="I88" s="60"/>
      <c r="J88" s="63"/>
      <c r="K88" s="87"/>
      <c r="L88" s="87"/>
      <c r="M88" s="87"/>
      <c r="N88" s="86"/>
      <c r="O88" s="84"/>
      <c r="P88" s="84"/>
      <c r="Q88" s="86"/>
      <c r="R88" s="86"/>
      <c r="S88" s="86"/>
      <c r="T88" s="86"/>
      <c r="U88" s="57"/>
      <c r="V88" s="1"/>
      <c r="W88" s="1"/>
      <c r="X88" s="1"/>
      <c r="Y88" s="1"/>
    </row>
    <row r="89" spans="1:25" s="2" customFormat="1" ht="409.6" customHeight="1">
      <c r="A89" s="8"/>
      <c r="B89" s="18"/>
      <c r="C89" s="18"/>
      <c r="D89" s="18"/>
      <c r="E89" s="18"/>
      <c r="F89" s="18"/>
      <c r="G89" s="26"/>
      <c r="H89" s="60"/>
      <c r="I89" s="60"/>
      <c r="J89" s="63"/>
      <c r="K89" s="86"/>
      <c r="L89" s="86"/>
      <c r="M89" s="86"/>
      <c r="N89" s="86"/>
      <c r="O89" s="84"/>
      <c r="P89" s="84"/>
      <c r="Q89" s="86"/>
      <c r="R89" s="65"/>
      <c r="S89" s="45"/>
      <c r="T89" s="65"/>
      <c r="U89" s="1"/>
      <c r="V89" s="1"/>
      <c r="W89" s="1"/>
      <c r="X89" s="1"/>
      <c r="Y89" s="1"/>
    </row>
    <row r="90" spans="1:25" s="2" customFormat="1" ht="409.6" customHeight="1">
      <c r="A90" s="8"/>
      <c r="B90" s="18"/>
      <c r="C90" s="18"/>
      <c r="D90" s="18"/>
      <c r="E90" s="18"/>
      <c r="F90" s="18"/>
      <c r="G90" s="26"/>
      <c r="H90" s="60"/>
      <c r="I90" s="60"/>
      <c r="J90" s="63"/>
      <c r="K90" s="86"/>
      <c r="L90" s="86"/>
      <c r="M90" s="86"/>
      <c r="N90" s="86"/>
      <c r="O90" s="84"/>
      <c r="P90" s="84"/>
      <c r="Q90" s="86"/>
      <c r="R90" s="65"/>
      <c r="S90" s="45"/>
      <c r="T90" s="65"/>
      <c r="U90" s="1"/>
      <c r="V90" s="1"/>
      <c r="W90" s="1"/>
      <c r="X90" s="1"/>
      <c r="Y90" s="1"/>
    </row>
    <row r="91" spans="1:25" s="2" customFormat="1" ht="409.6" customHeight="1">
      <c r="A91" s="8"/>
      <c r="B91" s="18"/>
      <c r="C91" s="18"/>
      <c r="D91" s="18"/>
      <c r="E91" s="18"/>
      <c r="F91" s="18"/>
      <c r="G91" s="26"/>
      <c r="H91" s="60"/>
      <c r="I91" s="60"/>
      <c r="J91" s="63"/>
      <c r="K91" s="86"/>
      <c r="L91" s="87"/>
      <c r="M91" s="87"/>
      <c r="N91" s="57"/>
      <c r="O91" s="84"/>
      <c r="P91" s="84"/>
      <c r="Q91" s="57"/>
      <c r="R91" s="1"/>
      <c r="S91" s="44"/>
      <c r="T91" s="1"/>
      <c r="U91" s="1"/>
      <c r="V91" s="1"/>
      <c r="W91" s="1"/>
      <c r="X91" s="1"/>
      <c r="Y91" s="1"/>
    </row>
    <row r="92" spans="1:25" s="2" customFormat="1" ht="409.6" customHeight="1">
      <c r="A92" s="8"/>
      <c r="B92" s="18"/>
      <c r="C92" s="18"/>
      <c r="D92" s="18"/>
      <c r="E92" s="18"/>
      <c r="F92" s="18"/>
      <c r="G92" s="26"/>
      <c r="H92" s="60"/>
      <c r="I92" s="60"/>
      <c r="J92" s="63"/>
      <c r="K92" s="86"/>
      <c r="L92" s="57"/>
      <c r="M92" s="57"/>
      <c r="N92" s="57"/>
      <c r="O92" s="84"/>
      <c r="P92" s="84"/>
      <c r="Q92" s="57"/>
      <c r="R92" s="1"/>
      <c r="S92" s="44"/>
      <c r="T92" s="1"/>
      <c r="U92" s="1"/>
      <c r="V92" s="1"/>
      <c r="W92" s="1"/>
      <c r="X92" s="1"/>
      <c r="Y92" s="1"/>
    </row>
    <row r="93" spans="1:25" s="2" customFormat="1" ht="409.6" customHeight="1">
      <c r="A93" s="8"/>
      <c r="B93" s="18"/>
      <c r="C93" s="18"/>
      <c r="D93" s="18"/>
      <c r="E93" s="18"/>
      <c r="F93" s="18"/>
      <c r="G93" s="26"/>
      <c r="H93" s="60"/>
      <c r="I93" s="60"/>
      <c r="J93" s="60"/>
      <c r="K93" s="64"/>
      <c r="L93" s="77"/>
      <c r="M93" s="78"/>
      <c r="N93" s="77"/>
      <c r="O93" s="79"/>
      <c r="P93" s="79"/>
      <c r="Q93" s="61"/>
      <c r="R93" s="1"/>
      <c r="S93" s="1"/>
      <c r="T93" s="1"/>
      <c r="U93" s="1"/>
      <c r="V93" s="1"/>
      <c r="W93" s="1"/>
      <c r="X93" s="1"/>
      <c r="Y93" s="1"/>
    </row>
    <row r="94" spans="1:25" s="2" customFormat="1" ht="409.6" customHeight="1">
      <c r="A94" s="4"/>
      <c r="B94" s="18"/>
      <c r="C94" s="18"/>
      <c r="D94" s="18"/>
      <c r="E94" s="18"/>
      <c r="F94" s="18"/>
      <c r="G94" s="26"/>
      <c r="H94" s="60"/>
      <c r="I94" s="60"/>
      <c r="J94" s="60"/>
      <c r="K94" s="60"/>
      <c r="L94" s="58"/>
      <c r="M94" s="59"/>
      <c r="N94" s="58"/>
      <c r="O94" s="56"/>
      <c r="P94" s="56"/>
      <c r="Q94" s="61"/>
      <c r="R94" s="1"/>
      <c r="S94" s="1"/>
      <c r="T94" s="1"/>
      <c r="U94" s="1"/>
      <c r="V94" s="1"/>
      <c r="W94" s="1"/>
      <c r="X94" s="1"/>
      <c r="Y94" s="1"/>
    </row>
    <row r="95" spans="1:25" s="2" customFormat="1" ht="409.6" customHeight="1">
      <c r="A95" s="4"/>
      <c r="B95" s="18"/>
      <c r="C95" s="18"/>
      <c r="D95" s="18"/>
      <c r="E95" s="18"/>
      <c r="F95" s="18"/>
      <c r="G95" s="26"/>
      <c r="H95" s="60"/>
      <c r="I95" s="60"/>
      <c r="J95" s="60"/>
      <c r="K95" s="60"/>
      <c r="L95" s="58"/>
      <c r="M95" s="59"/>
      <c r="N95" s="58"/>
      <c r="O95" s="56"/>
      <c r="P95" s="56"/>
      <c r="Q95" s="61"/>
      <c r="R95" s="1"/>
      <c r="S95" s="1"/>
      <c r="T95" s="1"/>
      <c r="U95" s="1"/>
      <c r="V95" s="1"/>
      <c r="W95" s="1"/>
      <c r="X95" s="1"/>
      <c r="Y95" s="1"/>
    </row>
    <row r="96" spans="1:25" s="2" customFormat="1" ht="409.6" customHeight="1">
      <c r="A96" s="4"/>
      <c r="B96" s="18"/>
      <c r="C96" s="18"/>
      <c r="D96" s="18"/>
      <c r="E96" s="18"/>
      <c r="F96" s="18"/>
      <c r="G96" s="26"/>
      <c r="H96" s="60"/>
      <c r="I96" s="60"/>
      <c r="J96" s="60"/>
      <c r="K96" s="60"/>
      <c r="L96" s="58"/>
      <c r="M96" s="59"/>
      <c r="N96" s="58"/>
      <c r="O96" s="56"/>
      <c r="P96" s="56"/>
      <c r="Q96" s="61"/>
      <c r="R96" s="1"/>
      <c r="S96" s="62"/>
      <c r="T96" s="62"/>
      <c r="U96" s="62"/>
      <c r="V96" s="62"/>
      <c r="W96" s="62"/>
      <c r="X96" s="62"/>
      <c r="Y96" s="62"/>
    </row>
    <row r="97" spans="1:18" s="2" customFormat="1" ht="409.6" customHeight="1">
      <c r="A97" s="4"/>
      <c r="B97" s="18"/>
      <c r="C97" s="18"/>
      <c r="D97" s="18"/>
      <c r="E97" s="18"/>
      <c r="F97" s="18"/>
      <c r="G97" s="18"/>
      <c r="H97" s="18"/>
      <c r="I97" s="18"/>
      <c r="J97" s="26"/>
      <c r="K97" s="24"/>
      <c r="L97" s="24"/>
      <c r="M97" s="25"/>
      <c r="N97" s="18"/>
      <c r="O97" s="19"/>
      <c r="P97" s="19"/>
      <c r="Q97" s="1"/>
      <c r="R97" s="1"/>
    </row>
    <row r="98" spans="1:18" s="2" customFormat="1" ht="409.6" customHeight="1">
      <c r="A98" s="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7"/>
      <c r="N98" s="18"/>
      <c r="O98" s="19"/>
      <c r="P98" s="19"/>
      <c r="Q98" s="1"/>
      <c r="R98" s="1"/>
    </row>
    <row r="99" spans="1:18" s="2" customFormat="1" ht="409.6" customHeight="1">
      <c r="A99" s="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7"/>
      <c r="N99" s="18"/>
      <c r="O99" s="19"/>
      <c r="P99" s="19"/>
      <c r="Q99" s="1"/>
      <c r="R99" s="1"/>
    </row>
    <row r="100" spans="1:18" s="2" customFormat="1" ht="409.6" customHeight="1">
      <c r="A100" s="8"/>
      <c r="B100" s="18"/>
      <c r="C100" s="18"/>
      <c r="D100" s="18"/>
      <c r="E100" s="18"/>
      <c r="F100" s="18"/>
      <c r="G100" s="18"/>
      <c r="H100" s="18"/>
      <c r="I100" s="18"/>
      <c r="J100" s="18"/>
      <c r="K100" s="22"/>
      <c r="L100" s="22"/>
      <c r="M100" s="25"/>
      <c r="N100" s="18"/>
      <c r="O100" s="19"/>
      <c r="P100" s="19"/>
      <c r="Q100" s="1"/>
      <c r="R100" s="1"/>
    </row>
    <row r="101" spans="1:18" s="2" customFormat="1" ht="409.6" customHeight="1">
      <c r="A101" s="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7"/>
      <c r="N101" s="18"/>
      <c r="O101" s="19"/>
      <c r="P101" s="19"/>
      <c r="Q101" s="1"/>
      <c r="R101" s="1"/>
    </row>
    <row r="102" spans="1:18" s="2" customFormat="1" ht="409.6" customHeight="1">
      <c r="A102" s="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7"/>
      <c r="N102" s="18"/>
      <c r="O102" s="19"/>
      <c r="P102" s="19"/>
      <c r="Q102" s="1"/>
      <c r="R102" s="1"/>
    </row>
    <row r="103" spans="1:18" s="2" customFormat="1" ht="409.6" customHeight="1">
      <c r="A103" s="8"/>
      <c r="B103" s="18"/>
      <c r="C103" s="18"/>
      <c r="D103" s="18"/>
      <c r="E103" s="18"/>
      <c r="F103" s="18"/>
      <c r="G103" s="26"/>
      <c r="H103" s="26"/>
      <c r="I103" s="26"/>
      <c r="J103" s="26"/>
      <c r="K103" s="26"/>
      <c r="L103" s="24"/>
      <c r="M103" s="25"/>
      <c r="N103" s="18"/>
      <c r="O103" s="19"/>
      <c r="P103" s="19"/>
      <c r="Q103" s="1"/>
      <c r="R103" s="1"/>
    </row>
    <row r="104" spans="1:18" s="2" customFormat="1" ht="409.6" customHeight="1">
      <c r="A104" s="8"/>
      <c r="B104" s="18"/>
      <c r="C104" s="18"/>
      <c r="D104" s="18"/>
      <c r="E104" s="18"/>
      <c r="F104" s="18"/>
      <c r="G104" s="26"/>
      <c r="H104" s="26"/>
      <c r="I104" s="26"/>
      <c r="J104" s="26"/>
      <c r="K104" s="26"/>
      <c r="L104" s="24"/>
      <c r="M104" s="25"/>
      <c r="N104" s="18"/>
      <c r="O104" s="19"/>
      <c r="P104" s="19"/>
      <c r="Q104" s="1"/>
      <c r="R104" s="1"/>
    </row>
    <row r="105" spans="1:18" s="2" customFormat="1" ht="409.6" customHeight="1">
      <c r="A105" s="8"/>
      <c r="B105" s="18"/>
      <c r="C105" s="18"/>
      <c r="D105" s="18"/>
      <c r="E105" s="18"/>
      <c r="F105" s="18"/>
      <c r="G105" s="26"/>
      <c r="H105" s="26"/>
      <c r="I105" s="26"/>
      <c r="J105" s="26"/>
      <c r="K105" s="24"/>
      <c r="L105" s="24"/>
      <c r="M105" s="25"/>
      <c r="N105" s="18"/>
      <c r="O105" s="19"/>
      <c r="P105" s="19"/>
      <c r="Q105" s="1"/>
      <c r="R105" s="1"/>
    </row>
    <row r="106" spans="1:18" s="2" customFormat="1" ht="409.6" customHeight="1">
      <c r="A106" s="8"/>
      <c r="B106" s="18"/>
      <c r="C106" s="18"/>
      <c r="D106" s="18"/>
      <c r="E106" s="18"/>
      <c r="F106" s="18"/>
      <c r="G106" s="26"/>
      <c r="H106" s="26"/>
      <c r="I106" s="26"/>
      <c r="J106" s="26"/>
      <c r="K106" s="26"/>
      <c r="L106" s="18"/>
      <c r="M106" s="17"/>
      <c r="N106" s="18"/>
      <c r="O106" s="19"/>
      <c r="P106" s="19"/>
      <c r="Q106" s="1"/>
      <c r="R106" s="1"/>
    </row>
    <row r="107" spans="1:18" s="2" customFormat="1" ht="409.6" customHeight="1">
      <c r="A107" s="8"/>
      <c r="B107" s="18"/>
      <c r="C107" s="18"/>
      <c r="D107" s="18"/>
      <c r="E107" s="18"/>
      <c r="F107" s="18"/>
      <c r="G107" s="26"/>
      <c r="H107" s="26"/>
      <c r="I107" s="26"/>
      <c r="J107" s="26"/>
      <c r="K107" s="26"/>
      <c r="L107" s="18"/>
      <c r="M107" s="17"/>
      <c r="N107" s="18"/>
      <c r="O107" s="19"/>
      <c r="P107" s="19"/>
      <c r="Q107" s="1"/>
      <c r="R107" s="1"/>
    </row>
    <row r="108" spans="1:18" s="2" customFormat="1" ht="409.6" customHeight="1">
      <c r="A108" s="8"/>
      <c r="B108" s="18"/>
      <c r="C108" s="18"/>
      <c r="D108" s="18"/>
      <c r="E108" s="18"/>
      <c r="F108" s="18"/>
      <c r="G108" s="26"/>
      <c r="H108" s="26"/>
      <c r="I108" s="26"/>
      <c r="J108" s="26"/>
      <c r="K108" s="24"/>
      <c r="L108" s="24"/>
      <c r="M108" s="25"/>
      <c r="N108" s="18"/>
      <c r="O108" s="19"/>
      <c r="P108" s="19"/>
      <c r="Q108" s="1"/>
      <c r="R108" s="1"/>
    </row>
    <row r="109" spans="1:18" s="2" customFormat="1" ht="409.6" customHeight="1">
      <c r="A109" s="8"/>
      <c r="B109" s="18"/>
      <c r="C109" s="18"/>
      <c r="D109" s="18"/>
      <c r="E109" s="18"/>
      <c r="F109" s="18"/>
      <c r="G109" s="26"/>
      <c r="H109" s="26"/>
      <c r="I109" s="26"/>
      <c r="J109" s="26"/>
      <c r="K109" s="26"/>
      <c r="L109" s="18"/>
      <c r="M109" s="17"/>
      <c r="N109" s="18"/>
      <c r="O109" s="19"/>
      <c r="P109" s="19"/>
      <c r="Q109" s="1"/>
      <c r="R109" s="1"/>
    </row>
    <row r="110" spans="1:18" s="2" customFormat="1" ht="409.6" customHeight="1">
      <c r="A110" s="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7"/>
      <c r="N110" s="18"/>
      <c r="O110" s="19"/>
      <c r="P110" s="19"/>
      <c r="Q110" s="1"/>
      <c r="R110" s="1"/>
    </row>
    <row r="111" spans="1:18" s="2" customFormat="1" ht="409.6" customHeight="1">
      <c r="A111" s="8"/>
      <c r="B111" s="18"/>
      <c r="C111" s="18"/>
      <c r="D111" s="18"/>
      <c r="E111" s="18"/>
      <c r="F111" s="18"/>
      <c r="G111" s="26"/>
      <c r="H111" s="26"/>
      <c r="I111" s="26"/>
      <c r="J111" s="26"/>
      <c r="K111" s="24"/>
      <c r="L111" s="24"/>
      <c r="M111" s="25"/>
      <c r="N111" s="18"/>
      <c r="O111" s="19"/>
      <c r="P111" s="19"/>
      <c r="Q111" s="1"/>
      <c r="R111" s="1"/>
    </row>
    <row r="112" spans="1:18" s="2" customFormat="1" ht="409.6" customHeight="1">
      <c r="A112" s="8"/>
      <c r="B112" s="18"/>
      <c r="C112" s="18"/>
      <c r="D112" s="18"/>
      <c r="E112" s="18"/>
      <c r="F112" s="18"/>
      <c r="G112" s="26"/>
      <c r="H112" s="28"/>
      <c r="I112" s="26"/>
      <c r="J112" s="18"/>
      <c r="K112" s="22"/>
      <c r="L112" s="22"/>
      <c r="M112" s="25"/>
      <c r="N112" s="18"/>
      <c r="O112" s="19"/>
      <c r="P112" s="19"/>
      <c r="Q112" s="1"/>
      <c r="R112" s="1"/>
    </row>
    <row r="113" spans="1:18" s="2" customFormat="1" ht="409.6" customHeight="1">
      <c r="A113" s="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7"/>
      <c r="N113" s="18"/>
      <c r="O113" s="19"/>
      <c r="P113" s="19"/>
      <c r="Q113" s="1"/>
      <c r="R113" s="1"/>
    </row>
    <row r="114" spans="1:18" s="2" customFormat="1" ht="409.6" customHeight="1">
      <c r="A114" s="8"/>
      <c r="B114" s="18"/>
      <c r="C114" s="18"/>
      <c r="D114" s="18"/>
      <c r="E114" s="18"/>
      <c r="F114" s="18"/>
      <c r="G114" s="26"/>
      <c r="H114" s="26"/>
      <c r="I114" s="26"/>
      <c r="J114" s="26"/>
      <c r="K114" s="24"/>
      <c r="L114" s="24"/>
      <c r="M114" s="25"/>
      <c r="N114" s="18"/>
      <c r="O114" s="19"/>
      <c r="P114" s="19"/>
      <c r="Q114" s="1"/>
      <c r="R114" s="1"/>
    </row>
    <row r="115" spans="1:18" s="2" customFormat="1" ht="409.6" customHeight="1">
      <c r="A115" s="8"/>
      <c r="B115" s="18"/>
      <c r="C115" s="18"/>
      <c r="D115" s="18"/>
      <c r="E115" s="18"/>
      <c r="F115" s="18"/>
      <c r="G115" s="26"/>
      <c r="H115" s="28"/>
      <c r="I115" s="26"/>
      <c r="J115" s="18"/>
      <c r="K115" s="22"/>
      <c r="L115" s="22"/>
      <c r="M115" s="25"/>
      <c r="N115" s="18"/>
      <c r="O115" s="19"/>
      <c r="P115" s="19"/>
      <c r="Q115" s="1"/>
      <c r="R115" s="1"/>
    </row>
    <row r="116" spans="1:18" s="2" customFormat="1" ht="409.6" customHeight="1">
      <c r="A116" s="8"/>
      <c r="B116" s="18"/>
      <c r="C116" s="18"/>
      <c r="D116" s="18"/>
      <c r="E116" s="18"/>
      <c r="F116" s="18"/>
      <c r="G116" s="26"/>
      <c r="H116" s="16"/>
      <c r="I116" s="26"/>
      <c r="J116" s="26"/>
      <c r="K116" s="26"/>
      <c r="L116" s="18"/>
      <c r="M116" s="17"/>
      <c r="N116" s="18"/>
      <c r="O116" s="19"/>
      <c r="P116" s="19"/>
      <c r="Q116" s="1"/>
      <c r="R116" s="1"/>
    </row>
    <row r="117" spans="1:18" s="2" customFormat="1" ht="409.6" customHeight="1">
      <c r="A117" s="8"/>
      <c r="B117" s="18"/>
      <c r="C117" s="18"/>
      <c r="D117" s="18"/>
      <c r="E117" s="18"/>
      <c r="F117" s="18"/>
      <c r="G117" s="26"/>
      <c r="H117" s="16"/>
      <c r="I117" s="26"/>
      <c r="J117" s="26"/>
      <c r="K117" s="26"/>
      <c r="L117" s="18"/>
      <c r="M117" s="25"/>
      <c r="N117" s="18"/>
      <c r="O117" s="19"/>
      <c r="P117" s="19"/>
      <c r="Q117" s="1"/>
      <c r="R117" s="1"/>
    </row>
    <row r="118" spans="1:18" s="2" customFormat="1" ht="409.6" customHeight="1">
      <c r="A118" s="8"/>
      <c r="B118" s="18"/>
      <c r="C118" s="18"/>
      <c r="D118" s="18"/>
      <c r="E118" s="18"/>
      <c r="F118" s="18"/>
      <c r="G118" s="26"/>
      <c r="H118" s="16"/>
      <c r="I118" s="26"/>
      <c r="J118" s="26"/>
      <c r="K118" s="26"/>
      <c r="L118" s="18"/>
      <c r="M118" s="29"/>
      <c r="N118" s="18"/>
      <c r="O118" s="19"/>
      <c r="P118" s="19"/>
      <c r="Q118" s="1"/>
      <c r="R118" s="1"/>
    </row>
    <row r="119" spans="1:18" s="2" customFormat="1" ht="409.6" customHeight="1">
      <c r="A119" s="8"/>
      <c r="B119" s="18"/>
      <c r="C119" s="20"/>
      <c r="D119" s="20"/>
      <c r="E119" s="20"/>
      <c r="F119" s="18"/>
      <c r="G119" s="26"/>
      <c r="H119" s="16"/>
      <c r="I119" s="26"/>
      <c r="J119" s="26"/>
      <c r="K119" s="26"/>
      <c r="L119" s="18"/>
      <c r="M119" s="17"/>
      <c r="N119" s="18"/>
      <c r="O119" s="19"/>
      <c r="P119" s="19"/>
      <c r="Q119" s="1"/>
      <c r="R119" s="1"/>
    </row>
    <row r="120" spans="1:18" s="2" customFormat="1" ht="409.6" customHeight="1">
      <c r="A120" s="9"/>
      <c r="B120" s="18"/>
      <c r="C120" s="18"/>
      <c r="D120" s="18"/>
      <c r="E120" s="18"/>
      <c r="F120" s="18"/>
      <c r="G120" s="18"/>
      <c r="H120" s="18"/>
      <c r="I120" s="18"/>
      <c r="J120" s="26"/>
      <c r="K120" s="26"/>
      <c r="L120" s="18"/>
      <c r="M120" s="25"/>
      <c r="N120" s="18"/>
      <c r="O120" s="19"/>
      <c r="P120" s="19"/>
      <c r="Q120" s="1"/>
      <c r="R120" s="1"/>
    </row>
    <row r="121" spans="1:18" s="2" customFormat="1" ht="409.6" customHeight="1">
      <c r="A121" s="8"/>
      <c r="B121" s="18"/>
      <c r="C121" s="30"/>
      <c r="D121" s="30"/>
      <c r="E121" s="30"/>
      <c r="F121" s="18"/>
      <c r="G121" s="18"/>
      <c r="H121" s="18"/>
      <c r="I121" s="18"/>
      <c r="J121" s="26"/>
      <c r="K121" s="24"/>
      <c r="L121" s="24"/>
      <c r="M121" s="25"/>
      <c r="N121" s="18"/>
      <c r="O121" s="19"/>
      <c r="P121" s="19"/>
      <c r="Q121" s="1"/>
      <c r="R121" s="1"/>
    </row>
    <row r="122" spans="1:18" s="2" customFormat="1" ht="409.6" customHeight="1">
      <c r="A122" s="9"/>
      <c r="B122" s="18"/>
      <c r="C122" s="18"/>
      <c r="D122" s="18"/>
      <c r="E122" s="18"/>
      <c r="F122" s="18"/>
      <c r="G122" s="26"/>
      <c r="H122" s="26"/>
      <c r="I122" s="26"/>
      <c r="J122" s="26"/>
      <c r="K122" s="24"/>
      <c r="L122" s="24"/>
      <c r="M122" s="25"/>
      <c r="N122" s="18"/>
      <c r="O122" s="19"/>
      <c r="P122" s="19"/>
      <c r="Q122" s="1"/>
      <c r="R122" s="1"/>
    </row>
    <row r="123" spans="1:18" s="2" customFormat="1" ht="409.6" customHeight="1">
      <c r="A123" s="9"/>
      <c r="B123" s="18"/>
      <c r="C123" s="20"/>
      <c r="D123" s="20"/>
      <c r="E123" s="20"/>
      <c r="F123" s="18"/>
      <c r="G123" s="26"/>
      <c r="H123" s="26"/>
      <c r="I123" s="26"/>
      <c r="J123" s="26"/>
      <c r="K123" s="26"/>
      <c r="L123" s="24"/>
      <c r="M123" s="25"/>
      <c r="N123" s="18"/>
      <c r="O123" s="19"/>
      <c r="P123" s="19"/>
      <c r="Q123" s="1"/>
      <c r="R123" s="1"/>
    </row>
    <row r="124" spans="1:18" s="2" customFormat="1" ht="409.6" customHeight="1">
      <c r="A124" s="9"/>
      <c r="B124" s="18"/>
      <c r="C124" s="18"/>
      <c r="D124" s="18"/>
      <c r="E124" s="18"/>
      <c r="F124" s="18"/>
      <c r="G124" s="26"/>
      <c r="H124" s="26"/>
      <c r="I124" s="26"/>
      <c r="J124" s="26"/>
      <c r="K124" s="26"/>
      <c r="L124" s="18"/>
      <c r="M124" s="17"/>
      <c r="N124" s="18"/>
      <c r="O124" s="19"/>
      <c r="P124" s="19"/>
      <c r="Q124" s="1"/>
      <c r="R124" s="1"/>
    </row>
    <row r="125" spans="1:18" s="2" customFormat="1" ht="409.6" customHeight="1">
      <c r="A125" s="8"/>
      <c r="B125" s="18"/>
      <c r="C125" s="18"/>
      <c r="D125" s="18"/>
      <c r="E125" s="18"/>
      <c r="F125" s="18"/>
      <c r="G125" s="26"/>
      <c r="H125" s="26"/>
      <c r="I125" s="26"/>
      <c r="J125" s="26"/>
      <c r="K125" s="24"/>
      <c r="L125" s="24"/>
      <c r="M125" s="25"/>
      <c r="N125" s="18"/>
      <c r="O125" s="19"/>
      <c r="P125" s="19"/>
      <c r="Q125" s="1"/>
      <c r="R125" s="1"/>
    </row>
    <row r="126" spans="1:18" s="2" customFormat="1" ht="409.6" customHeight="1">
      <c r="A126" s="8"/>
      <c r="B126" s="18"/>
      <c r="C126" s="20"/>
      <c r="D126" s="20"/>
      <c r="E126" s="20"/>
      <c r="F126" s="18"/>
      <c r="G126" s="26"/>
      <c r="H126" s="26"/>
      <c r="I126" s="26"/>
      <c r="J126" s="26"/>
      <c r="K126" s="26"/>
      <c r="L126" s="24"/>
      <c r="M126" s="25"/>
      <c r="N126" s="18"/>
      <c r="O126" s="19"/>
      <c r="P126" s="19"/>
      <c r="Q126" s="1"/>
      <c r="R126" s="1"/>
    </row>
    <row r="127" spans="1:18" s="2" customFormat="1" ht="409.6" customHeight="1">
      <c r="A127" s="9"/>
      <c r="B127" s="18"/>
      <c r="C127" s="22"/>
      <c r="D127" s="22"/>
      <c r="E127" s="22"/>
      <c r="F127" s="18"/>
      <c r="G127" s="18"/>
      <c r="H127" s="18"/>
      <c r="I127" s="18"/>
      <c r="J127" s="18"/>
      <c r="K127" s="18"/>
      <c r="L127" s="18"/>
      <c r="M127" s="17"/>
      <c r="N127" s="18"/>
      <c r="O127" s="19"/>
      <c r="P127" s="19"/>
      <c r="Q127" s="1"/>
      <c r="R127" s="1"/>
    </row>
    <row r="128" spans="1:18" s="2" customFormat="1" ht="409.6" customHeight="1">
      <c r="A128" s="14"/>
      <c r="B128" s="31"/>
      <c r="C128" s="20"/>
      <c r="D128" s="20"/>
      <c r="E128" s="20"/>
      <c r="F128" s="26"/>
      <c r="G128" s="32"/>
      <c r="H128" s="32"/>
      <c r="I128" s="32"/>
      <c r="J128" s="32"/>
      <c r="K128" s="33"/>
      <c r="L128" s="26"/>
      <c r="M128" s="28"/>
      <c r="N128" s="18"/>
      <c r="O128" s="19"/>
      <c r="P128" s="19"/>
      <c r="Q128" s="1"/>
      <c r="R128" s="1"/>
    </row>
    <row r="129" spans="1:18" s="2" customFormat="1" ht="409.6" customHeight="1">
      <c r="A129" s="13"/>
      <c r="B129" s="18"/>
      <c r="C129" s="20"/>
      <c r="D129" s="20"/>
      <c r="E129" s="20"/>
      <c r="F129" s="26"/>
      <c r="G129" s="32"/>
      <c r="H129" s="32"/>
      <c r="I129" s="32"/>
      <c r="J129" s="32"/>
      <c r="K129" s="32"/>
      <c r="L129" s="33"/>
      <c r="M129" s="34"/>
      <c r="N129" s="18"/>
      <c r="O129" s="19"/>
      <c r="P129" s="19"/>
      <c r="Q129" s="1"/>
      <c r="R129" s="1"/>
    </row>
    <row r="130" spans="1:18" s="2" customFormat="1" ht="409.6" customHeight="1">
      <c r="A130" s="12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7"/>
      <c r="N130" s="18"/>
      <c r="O130" s="19"/>
      <c r="P130" s="19"/>
      <c r="Q130" s="1"/>
      <c r="R130" s="1"/>
    </row>
    <row r="131" spans="1:18" s="2" customFormat="1" ht="409.6" customHeight="1">
      <c r="A131" s="13"/>
      <c r="B131" s="18"/>
      <c r="C131" s="18"/>
      <c r="D131" s="18"/>
      <c r="E131" s="18"/>
      <c r="F131" s="26"/>
      <c r="G131" s="32"/>
      <c r="H131" s="32"/>
      <c r="I131" s="32"/>
      <c r="J131" s="32"/>
      <c r="K131" s="32"/>
      <c r="L131" s="32"/>
      <c r="M131" s="34"/>
      <c r="N131" s="18"/>
      <c r="O131" s="19"/>
      <c r="P131" s="19"/>
      <c r="Q131" s="1"/>
      <c r="R131" s="1"/>
    </row>
    <row r="132" spans="1:18" s="2" customFormat="1" ht="409.6" customHeight="1">
      <c r="A132" s="12"/>
      <c r="B132" s="18"/>
      <c r="C132" s="22"/>
      <c r="D132" s="22"/>
      <c r="E132" s="22"/>
      <c r="F132" s="18"/>
      <c r="G132" s="18"/>
      <c r="H132" s="18"/>
      <c r="I132" s="18"/>
      <c r="J132" s="18"/>
      <c r="K132" s="18"/>
      <c r="L132" s="18"/>
      <c r="M132" s="17"/>
      <c r="N132" s="18"/>
      <c r="O132" s="19"/>
      <c r="P132" s="19"/>
      <c r="Q132" s="1"/>
      <c r="R132" s="1"/>
    </row>
    <row r="133" spans="1:18" s="2" customFormat="1" ht="409.6" customHeight="1">
      <c r="A133" s="8"/>
      <c r="B133" s="18"/>
      <c r="C133" s="18"/>
      <c r="D133" s="18"/>
      <c r="E133" s="18"/>
      <c r="F133" s="26"/>
      <c r="G133" s="26"/>
      <c r="H133" s="26"/>
      <c r="I133" s="26"/>
      <c r="J133" s="26"/>
      <c r="K133" s="26"/>
      <c r="L133" s="26"/>
      <c r="M133" s="28"/>
      <c r="N133" s="18"/>
      <c r="O133" s="19"/>
      <c r="P133" s="19"/>
      <c r="Q133" s="1"/>
      <c r="R133" s="1"/>
    </row>
    <row r="134" spans="1:18" s="2" customFormat="1" ht="409.6" customHeight="1">
      <c r="A134" s="13"/>
      <c r="B134" s="18"/>
      <c r="C134" s="18"/>
      <c r="D134" s="18"/>
      <c r="E134" s="18"/>
      <c r="F134" s="26"/>
      <c r="G134" s="26"/>
      <c r="H134" s="26"/>
      <c r="I134" s="26"/>
      <c r="J134" s="26"/>
      <c r="K134" s="26"/>
      <c r="L134" s="26"/>
      <c r="M134" s="28"/>
      <c r="N134" s="18"/>
      <c r="O134" s="19"/>
      <c r="P134" s="19"/>
      <c r="Q134" s="1"/>
      <c r="R134" s="1"/>
    </row>
    <row r="135" spans="1:18" s="2" customFormat="1" ht="409.6" customHeight="1">
      <c r="A135" s="12"/>
      <c r="B135" s="18"/>
      <c r="C135" s="20"/>
      <c r="D135" s="20"/>
      <c r="E135" s="20"/>
      <c r="F135" s="18"/>
      <c r="G135" s="32"/>
      <c r="H135" s="32"/>
      <c r="I135" s="32"/>
      <c r="J135" s="32"/>
      <c r="K135" s="32"/>
      <c r="L135" s="32"/>
      <c r="M135" s="34"/>
      <c r="N135" s="18"/>
      <c r="O135" s="19"/>
      <c r="P135" s="19"/>
      <c r="Q135" s="1"/>
      <c r="R135" s="1"/>
    </row>
    <row r="136" spans="1:18" s="2" customFormat="1" ht="409.6" customHeight="1">
      <c r="A136" s="9"/>
      <c r="B136" s="18"/>
      <c r="C136" s="20"/>
      <c r="D136" s="20"/>
      <c r="E136" s="20"/>
      <c r="F136" s="18"/>
      <c r="G136" s="18"/>
      <c r="H136" s="18"/>
      <c r="I136" s="18"/>
      <c r="J136" s="18"/>
      <c r="K136" s="18"/>
      <c r="L136" s="18"/>
      <c r="M136" s="17"/>
      <c r="N136" s="18"/>
      <c r="O136" s="19"/>
      <c r="P136" s="19"/>
      <c r="Q136" s="1"/>
      <c r="R136" s="1"/>
    </row>
    <row r="137" spans="1:18" s="2" customFormat="1" ht="409.6" customHeight="1">
      <c r="A137" s="8"/>
      <c r="B137" s="18"/>
      <c r="C137" s="18"/>
      <c r="D137" s="18"/>
      <c r="E137" s="18"/>
      <c r="F137" s="18"/>
      <c r="G137" s="26"/>
      <c r="H137" s="26"/>
      <c r="I137" s="26"/>
      <c r="J137" s="26"/>
      <c r="K137" s="24"/>
      <c r="L137" s="24"/>
      <c r="M137" s="25"/>
      <c r="N137" s="18"/>
      <c r="O137" s="19"/>
      <c r="P137" s="19"/>
      <c r="Q137" s="1"/>
      <c r="R137" s="1"/>
    </row>
    <row r="138" spans="1:18" s="2" customFormat="1" ht="409.6" customHeight="1">
      <c r="A138" s="8"/>
      <c r="B138" s="18"/>
      <c r="C138" s="18"/>
      <c r="D138" s="18"/>
      <c r="E138" s="18"/>
      <c r="F138" s="18"/>
      <c r="G138" s="26"/>
      <c r="H138" s="26"/>
      <c r="I138" s="26"/>
      <c r="J138" s="26"/>
      <c r="K138" s="26"/>
      <c r="L138" s="24"/>
      <c r="M138" s="25"/>
      <c r="N138" s="18"/>
      <c r="O138" s="19"/>
      <c r="P138" s="19"/>
      <c r="Q138" s="1"/>
      <c r="R138" s="1"/>
    </row>
    <row r="139" spans="1:18" s="2" customFormat="1" ht="409.6" customHeight="1">
      <c r="A139" s="4"/>
      <c r="B139" s="18"/>
      <c r="C139" s="35"/>
      <c r="D139" s="35"/>
      <c r="E139" s="35"/>
      <c r="F139" s="18"/>
      <c r="G139" s="18"/>
      <c r="H139" s="18"/>
      <c r="I139" s="18"/>
      <c r="J139" s="18"/>
      <c r="K139" s="18"/>
      <c r="L139" s="18"/>
      <c r="M139" s="17"/>
      <c r="N139" s="18"/>
      <c r="O139" s="19"/>
      <c r="P139" s="19"/>
      <c r="Q139" s="1"/>
      <c r="R139" s="1"/>
    </row>
    <row r="140" spans="1:18" s="4" customFormat="1" ht="409.6" customHeight="1">
      <c r="B140" s="18"/>
      <c r="C140" s="22"/>
      <c r="D140" s="22"/>
      <c r="E140" s="22"/>
      <c r="F140" s="18"/>
      <c r="G140" s="18"/>
      <c r="H140" s="18"/>
      <c r="I140" s="18"/>
      <c r="J140" s="26"/>
      <c r="K140" s="24"/>
      <c r="L140" s="24"/>
      <c r="M140" s="25"/>
      <c r="N140" s="18"/>
      <c r="O140" s="19"/>
      <c r="P140" s="19"/>
      <c r="Q140" s="1"/>
      <c r="R140" s="1"/>
    </row>
    <row r="141" spans="1:18" ht="409.6" customHeight="1">
      <c r="A141" s="9"/>
      <c r="B141" s="36"/>
      <c r="C141" s="22"/>
      <c r="D141" s="22"/>
      <c r="E141" s="22"/>
      <c r="F141" s="18"/>
      <c r="G141" s="18"/>
      <c r="H141" s="18"/>
      <c r="I141" s="18"/>
      <c r="J141" s="18"/>
      <c r="K141" s="26"/>
      <c r="L141" s="26"/>
      <c r="M141" s="25"/>
      <c r="N141" s="18"/>
      <c r="O141" s="19"/>
      <c r="P141" s="19"/>
    </row>
    <row r="142" spans="1:18" ht="409.6" customHeight="1">
      <c r="A142" s="9"/>
      <c r="B142" s="36"/>
      <c r="C142" s="22"/>
      <c r="D142" s="22"/>
      <c r="E142" s="22"/>
      <c r="F142" s="18"/>
      <c r="G142" s="18"/>
      <c r="H142" s="18"/>
      <c r="I142" s="18"/>
      <c r="J142" s="18"/>
      <c r="K142" s="26"/>
      <c r="L142" s="26"/>
      <c r="M142" s="68"/>
      <c r="N142" s="18"/>
      <c r="O142" s="19"/>
      <c r="P142" s="19"/>
    </row>
    <row r="143" spans="1:18" ht="409.6" customHeight="1">
      <c r="A143" s="9"/>
      <c r="B143" s="36"/>
      <c r="C143" s="37"/>
      <c r="D143" s="37"/>
      <c r="E143" s="37"/>
      <c r="F143" s="18"/>
      <c r="G143" s="18"/>
      <c r="H143" s="18"/>
      <c r="I143" s="18"/>
      <c r="J143" s="18"/>
      <c r="K143" s="26"/>
      <c r="L143" s="28"/>
      <c r="M143" s="70"/>
      <c r="N143" s="67"/>
      <c r="O143" s="19"/>
      <c r="P143" s="19"/>
    </row>
    <row r="144" spans="1:18" ht="409.6" customHeight="1">
      <c r="A144" s="9"/>
      <c r="B144" s="36"/>
      <c r="C144" s="38"/>
      <c r="D144" s="38"/>
      <c r="E144" s="38"/>
      <c r="F144" s="18"/>
      <c r="G144" s="18"/>
      <c r="H144" s="18"/>
      <c r="I144" s="18"/>
      <c r="J144" s="18"/>
      <c r="K144" s="26"/>
      <c r="L144" s="26"/>
      <c r="M144" s="69"/>
      <c r="N144" s="18"/>
      <c r="O144" s="19"/>
      <c r="P144" s="19"/>
    </row>
    <row r="145" spans="1:16" ht="409.6" customHeight="1">
      <c r="A145" s="9"/>
      <c r="B145" s="36"/>
      <c r="C145" s="39"/>
      <c r="D145" s="39"/>
      <c r="E145" s="39"/>
      <c r="F145" s="18"/>
      <c r="G145" s="18"/>
      <c r="H145" s="18"/>
      <c r="I145" s="18"/>
      <c r="J145" s="18"/>
      <c r="K145" s="26"/>
      <c r="L145" s="26"/>
      <c r="M145" s="25"/>
      <c r="N145" s="18"/>
      <c r="O145" s="19"/>
      <c r="P145" s="19"/>
    </row>
    <row r="146" spans="1:16" ht="409.6" customHeight="1">
      <c r="A146" s="9"/>
      <c r="B146" s="36"/>
      <c r="C146" s="40"/>
      <c r="D146" s="40"/>
      <c r="E146" s="40"/>
      <c r="F146" s="18"/>
      <c r="G146" s="18"/>
      <c r="H146" s="18"/>
      <c r="I146" s="18"/>
      <c r="J146" s="18"/>
      <c r="K146" s="26"/>
      <c r="L146" s="26"/>
      <c r="M146" s="25"/>
      <c r="N146" s="18"/>
      <c r="O146" s="19"/>
      <c r="P146" s="19"/>
    </row>
    <row r="147" spans="1:16" ht="409.6" customHeight="1">
      <c r="A147" s="9"/>
      <c r="B147" s="36"/>
      <c r="C147" s="27"/>
      <c r="D147" s="27"/>
      <c r="E147" s="27"/>
      <c r="F147" s="18"/>
      <c r="G147" s="18"/>
      <c r="H147" s="18"/>
      <c r="I147" s="18"/>
      <c r="J147" s="18"/>
      <c r="K147" s="26"/>
      <c r="L147" s="26"/>
      <c r="M147" s="41"/>
      <c r="N147" s="18"/>
      <c r="O147" s="19"/>
      <c r="P147" s="19"/>
    </row>
    <row r="148" spans="1:16">
      <c r="A148" s="9"/>
      <c r="B148" s="36"/>
      <c r="C148" s="27"/>
      <c r="D148" s="27"/>
      <c r="E148" s="27"/>
      <c r="F148" s="18"/>
      <c r="G148" s="18"/>
      <c r="H148" s="18"/>
      <c r="I148" s="18"/>
      <c r="J148" s="18"/>
      <c r="K148" s="26"/>
      <c r="L148" s="26"/>
      <c r="M148" s="28"/>
      <c r="N148" s="18"/>
      <c r="O148" s="19"/>
      <c r="P148" s="19"/>
    </row>
    <row r="149" spans="1:16">
      <c r="A149" s="9"/>
      <c r="B149" s="36"/>
      <c r="C149" s="27"/>
      <c r="D149" s="27"/>
      <c r="E149" s="27"/>
      <c r="F149" s="18"/>
      <c r="G149" s="18"/>
      <c r="H149" s="18"/>
      <c r="I149" s="18"/>
      <c r="J149" s="18"/>
      <c r="K149" s="26"/>
      <c r="L149" s="26"/>
      <c r="M149" s="28"/>
      <c r="N149" s="18"/>
      <c r="O149" s="19"/>
      <c r="P149" s="19"/>
    </row>
    <row r="150" spans="1:16">
      <c r="A150" s="9"/>
      <c r="B150" s="36"/>
      <c r="C150" s="27"/>
      <c r="D150" s="27"/>
      <c r="E150" s="27"/>
      <c r="F150" s="18"/>
      <c r="G150" s="18"/>
      <c r="H150" s="18"/>
      <c r="I150" s="18"/>
      <c r="J150" s="18"/>
      <c r="K150" s="26"/>
      <c r="L150" s="26"/>
      <c r="M150" s="28"/>
      <c r="N150" s="18"/>
      <c r="O150" s="19"/>
      <c r="P150" s="19"/>
    </row>
    <row r="151" spans="1:16">
      <c r="A151" s="11"/>
      <c r="B151" s="42"/>
      <c r="C151" s="43"/>
      <c r="D151" s="43"/>
      <c r="E151" s="43"/>
      <c r="F151" s="44"/>
      <c r="G151" s="44"/>
      <c r="H151" s="44"/>
      <c r="I151" s="44"/>
      <c r="J151" s="44"/>
      <c r="K151" s="45"/>
      <c r="L151" s="45"/>
      <c r="M151" s="45"/>
      <c r="N151" s="44"/>
      <c r="O151" s="44"/>
      <c r="P151" s="44"/>
    </row>
    <row r="152" spans="1:16">
      <c r="A152" s="11"/>
      <c r="B152" s="42"/>
      <c r="C152" s="43"/>
      <c r="D152" s="43"/>
      <c r="E152" s="43"/>
      <c r="F152" s="44"/>
      <c r="G152" s="44"/>
      <c r="H152" s="44"/>
      <c r="I152" s="46"/>
      <c r="J152" s="46"/>
      <c r="K152" s="46"/>
      <c r="L152" s="45"/>
      <c r="M152" s="45"/>
      <c r="N152" s="44"/>
      <c r="O152" s="44"/>
      <c r="P152" s="44"/>
    </row>
    <row r="153" spans="1:16">
      <c r="A153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</row>
    <row r="154" spans="1:16" ht="409.6" customHeight="1">
      <c r="A154" s="9"/>
      <c r="B154" s="36"/>
      <c r="C154" s="18"/>
      <c r="D154" s="18"/>
      <c r="E154" s="18"/>
      <c r="F154" s="18"/>
      <c r="G154" s="18"/>
      <c r="H154" s="18"/>
      <c r="I154" s="18"/>
      <c r="J154" s="18"/>
      <c r="K154" s="26"/>
      <c r="L154" s="26"/>
      <c r="M154" s="26"/>
      <c r="N154" s="18"/>
      <c r="O154" s="18"/>
      <c r="P154" s="18"/>
    </row>
    <row r="155" spans="1:16" ht="409.6" customHeight="1">
      <c r="A155" s="10"/>
      <c r="B155" s="26"/>
      <c r="C155" s="26"/>
      <c r="D155" s="26"/>
      <c r="E155" s="26"/>
      <c r="F155" s="18"/>
      <c r="G155" s="26"/>
      <c r="H155" s="26"/>
      <c r="I155" s="26"/>
      <c r="J155" s="26"/>
      <c r="K155" s="24"/>
      <c r="L155" s="24"/>
      <c r="M155" s="24"/>
      <c r="N155" s="18"/>
      <c r="O155" s="18"/>
      <c r="P155" s="18"/>
    </row>
    <row r="156" spans="1:16" ht="409.6" customHeight="1">
      <c r="A156" s="10"/>
      <c r="B156" s="26"/>
      <c r="C156" s="26"/>
      <c r="D156" s="26"/>
      <c r="E156" s="26"/>
      <c r="F156" s="18"/>
      <c r="G156" s="26"/>
      <c r="H156" s="26"/>
      <c r="I156" s="26"/>
      <c r="J156" s="26"/>
      <c r="K156" s="24"/>
      <c r="L156" s="24"/>
      <c r="M156" s="24"/>
      <c r="N156" s="18"/>
      <c r="O156" s="18"/>
      <c r="P156" s="18"/>
    </row>
    <row r="157" spans="1:16" ht="409.6" customHeight="1">
      <c r="A157" s="10"/>
      <c r="B157" s="26"/>
      <c r="C157" s="26"/>
      <c r="D157" s="26"/>
      <c r="E157" s="26"/>
      <c r="F157" s="18"/>
      <c r="G157" s="26"/>
      <c r="H157" s="26"/>
      <c r="I157" s="26"/>
      <c r="J157" s="26"/>
      <c r="K157" s="24"/>
      <c r="L157" s="24"/>
      <c r="M157" s="24"/>
      <c r="N157" s="18"/>
      <c r="O157" s="18"/>
      <c r="P157" s="18"/>
    </row>
    <row r="158" spans="1:16" ht="409.6" customHeight="1">
      <c r="A158" s="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</row>
    <row r="159" spans="1:16" ht="409.6" customHeight="1">
      <c r="A159" s="8"/>
      <c r="B159" s="18"/>
      <c r="C159" s="18"/>
      <c r="D159" s="18"/>
      <c r="E159" s="18"/>
      <c r="F159" s="18"/>
      <c r="G159" s="26"/>
      <c r="H159" s="26"/>
      <c r="I159" s="26"/>
      <c r="J159" s="26"/>
      <c r="K159" s="24"/>
      <c r="L159" s="22"/>
      <c r="M159" s="24"/>
      <c r="N159" s="18"/>
      <c r="O159" s="18"/>
      <c r="P159" s="18"/>
    </row>
    <row r="160" spans="1:16" ht="409.6" customHeight="1">
      <c r="A160" s="10"/>
      <c r="B160" s="26"/>
      <c r="C160" s="26"/>
      <c r="D160" s="26"/>
      <c r="E160" s="26"/>
      <c r="F160" s="18"/>
      <c r="G160" s="26"/>
      <c r="H160" s="26"/>
      <c r="I160" s="26"/>
      <c r="J160" s="26"/>
      <c r="K160" s="24"/>
      <c r="L160" s="24"/>
      <c r="M160" s="24"/>
      <c r="N160" s="18"/>
      <c r="O160" s="18"/>
      <c r="P160" s="18"/>
    </row>
    <row r="161" spans="1:16" ht="409.6" customHeight="1">
      <c r="A161" s="10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18"/>
      <c r="O161" s="18"/>
      <c r="P161" s="18"/>
    </row>
    <row r="162" spans="1:16" ht="409.6" customHeight="1">
      <c r="A162" s="10"/>
      <c r="B162" s="26"/>
      <c r="C162" s="26"/>
      <c r="D162" s="26"/>
      <c r="E162" s="26"/>
      <c r="F162" s="18"/>
      <c r="G162" s="26"/>
      <c r="H162" s="26"/>
      <c r="I162" s="26"/>
      <c r="J162" s="26"/>
      <c r="K162" s="24"/>
      <c r="L162" s="24"/>
      <c r="M162" s="24"/>
      <c r="N162" s="18"/>
      <c r="O162" s="18"/>
      <c r="P162" s="18"/>
    </row>
    <row r="163" spans="1:16" ht="409.6" customHeight="1">
      <c r="A163" s="10"/>
      <c r="B163" s="26"/>
      <c r="C163" s="26"/>
      <c r="D163" s="26"/>
      <c r="E163" s="26"/>
      <c r="F163" s="18"/>
      <c r="G163" s="26"/>
      <c r="H163" s="26"/>
      <c r="I163" s="26"/>
      <c r="J163" s="26"/>
      <c r="K163" s="24"/>
      <c r="L163" s="24"/>
      <c r="M163" s="24"/>
      <c r="N163" s="18"/>
      <c r="O163" s="18"/>
      <c r="P163" s="18"/>
    </row>
    <row r="164" spans="1:16" ht="409.6" customHeight="1">
      <c r="A164" s="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</row>
    <row r="165" spans="1:16" ht="409.6" customHeight="1">
      <c r="A165" s="8"/>
      <c r="B165" s="18"/>
      <c r="C165" s="18"/>
      <c r="D165" s="18"/>
      <c r="E165" s="18"/>
      <c r="F165" s="18"/>
      <c r="G165" s="18"/>
      <c r="H165" s="18"/>
      <c r="I165" s="18"/>
      <c r="J165" s="18"/>
      <c r="K165" s="24"/>
      <c r="L165" s="22"/>
      <c r="M165" s="24"/>
      <c r="N165" s="18"/>
      <c r="O165" s="18"/>
      <c r="P165" s="18"/>
    </row>
    <row r="166" spans="1:16" ht="409.6" customHeight="1">
      <c r="A166" s="8"/>
      <c r="B166" s="18"/>
      <c r="C166" s="18"/>
      <c r="D166" s="18"/>
      <c r="E166" s="18"/>
      <c r="F166" s="18"/>
      <c r="G166" s="18"/>
      <c r="H166" s="18"/>
      <c r="I166" s="18"/>
      <c r="J166" s="18"/>
      <c r="K166" s="22"/>
      <c r="L166" s="22"/>
      <c r="M166" s="24"/>
      <c r="N166" s="18"/>
      <c r="O166" s="18"/>
      <c r="P166" s="18"/>
    </row>
    <row r="167" spans="1:16" ht="409.6" customHeight="1">
      <c r="A167" s="9"/>
      <c r="B167" s="36"/>
      <c r="C167" s="22"/>
      <c r="D167" s="22"/>
      <c r="E167" s="22"/>
      <c r="F167" s="18"/>
      <c r="G167" s="18"/>
      <c r="H167" s="18"/>
      <c r="I167" s="18"/>
      <c r="J167" s="18"/>
      <c r="K167" s="26"/>
      <c r="L167" s="26"/>
      <c r="M167" s="24"/>
      <c r="N167" s="18"/>
      <c r="O167" s="18"/>
      <c r="P167" s="18"/>
    </row>
    <row r="168" spans="1:16" ht="409.6" customHeight="1">
      <c r="A168" s="9"/>
      <c r="B168" s="36"/>
      <c r="C168" s="22"/>
      <c r="D168" s="22"/>
      <c r="E168" s="22"/>
      <c r="F168" s="18"/>
      <c r="G168" s="18"/>
      <c r="H168" s="18"/>
      <c r="I168" s="18"/>
      <c r="J168" s="18"/>
      <c r="K168" s="26"/>
      <c r="L168" s="26"/>
      <c r="M168" s="24"/>
      <c r="N168" s="18"/>
      <c r="O168" s="18"/>
      <c r="P168" s="18"/>
    </row>
    <row r="169" spans="1:16" ht="409.6" customHeight="1">
      <c r="A169" s="9"/>
      <c r="B169" s="36"/>
      <c r="C169" s="22"/>
      <c r="D169" s="22"/>
      <c r="E169" s="22"/>
      <c r="F169" s="18"/>
      <c r="G169" s="18"/>
      <c r="H169" s="18"/>
      <c r="I169" s="18"/>
      <c r="J169" s="18"/>
      <c r="K169" s="26"/>
      <c r="L169" s="26"/>
      <c r="M169" s="24"/>
      <c r="N169" s="18"/>
      <c r="O169" s="18"/>
      <c r="P169" s="18"/>
    </row>
    <row r="170" spans="1:16" ht="409.6" customHeight="1">
      <c r="A170" s="9"/>
      <c r="B170" s="36"/>
      <c r="C170" s="37"/>
      <c r="D170" s="37"/>
      <c r="E170" s="37"/>
      <c r="F170" s="18"/>
      <c r="G170" s="18"/>
      <c r="H170" s="18"/>
      <c r="I170" s="18"/>
      <c r="J170" s="18"/>
      <c r="K170" s="26"/>
      <c r="L170" s="26"/>
      <c r="M170" s="24"/>
      <c r="N170" s="18"/>
      <c r="O170" s="18"/>
      <c r="P170" s="18"/>
    </row>
    <row r="171" spans="1:16" ht="409.6" customHeight="1">
      <c r="A171" s="9"/>
      <c r="B171" s="36"/>
      <c r="C171" s="38"/>
      <c r="D171" s="38"/>
      <c r="E171" s="38"/>
      <c r="F171" s="18"/>
      <c r="G171" s="18"/>
      <c r="H171" s="18"/>
      <c r="I171" s="18"/>
      <c r="J171" s="18"/>
      <c r="K171" s="26"/>
      <c r="L171" s="26"/>
      <c r="M171" s="24"/>
      <c r="N171" s="18"/>
      <c r="O171" s="18"/>
      <c r="P171" s="18"/>
    </row>
    <row r="172" spans="1:16" ht="409.6" customHeight="1">
      <c r="A172" s="9"/>
      <c r="B172" s="36"/>
      <c r="C172" s="39"/>
      <c r="D172" s="39"/>
      <c r="E172" s="39"/>
      <c r="F172" s="18"/>
      <c r="G172" s="18"/>
      <c r="H172" s="18"/>
      <c r="I172" s="18"/>
      <c r="J172" s="18"/>
      <c r="K172" s="26"/>
      <c r="L172" s="26"/>
      <c r="M172" s="24"/>
      <c r="N172" s="18"/>
      <c r="O172" s="18"/>
      <c r="P172" s="18"/>
    </row>
    <row r="173" spans="1:16" ht="409.6" customHeight="1">
      <c r="A173" s="9"/>
      <c r="B173" s="36"/>
      <c r="C173" s="40"/>
      <c r="D173" s="40"/>
      <c r="E173" s="40"/>
      <c r="F173" s="18"/>
      <c r="G173" s="18"/>
      <c r="H173" s="18"/>
      <c r="I173" s="18"/>
      <c r="J173" s="18"/>
      <c r="K173" s="26"/>
      <c r="L173" s="26"/>
      <c r="M173" s="48"/>
      <c r="N173" s="18"/>
      <c r="O173" s="18"/>
      <c r="P173" s="18"/>
    </row>
    <row r="174" spans="1:16" ht="409.6" customHeight="1">
      <c r="A174" s="9"/>
      <c r="B174" s="36"/>
      <c r="C174" s="18"/>
      <c r="D174" s="18"/>
      <c r="E174" s="18"/>
      <c r="F174" s="18"/>
      <c r="G174" s="18"/>
      <c r="H174" s="18"/>
      <c r="I174" s="18"/>
      <c r="J174" s="18"/>
      <c r="K174" s="26"/>
      <c r="L174" s="26"/>
      <c r="M174" s="26"/>
      <c r="N174" s="18"/>
      <c r="O174" s="18"/>
      <c r="P174" s="18"/>
    </row>
    <row r="175" spans="1:16" ht="409.6" customHeight="1">
      <c r="A175" s="9"/>
      <c r="B175" s="36"/>
      <c r="C175" s="27"/>
      <c r="D175" s="27"/>
      <c r="E175" s="27"/>
      <c r="F175" s="18"/>
      <c r="G175" s="18"/>
      <c r="H175" s="18"/>
      <c r="I175" s="18"/>
      <c r="J175" s="18"/>
      <c r="K175" s="26"/>
      <c r="L175" s="26"/>
      <c r="M175" s="26"/>
      <c r="N175" s="18"/>
      <c r="O175" s="18"/>
      <c r="P175" s="18"/>
    </row>
    <row r="176" spans="1:16" ht="409.6" customHeight="1">
      <c r="A176" s="9"/>
      <c r="B176" s="36"/>
      <c r="C176" s="27"/>
      <c r="D176" s="27"/>
      <c r="E176" s="27"/>
      <c r="F176" s="18"/>
      <c r="G176" s="18"/>
      <c r="H176" s="18"/>
      <c r="I176" s="18"/>
      <c r="J176" s="18"/>
      <c r="K176" s="26"/>
      <c r="L176" s="26"/>
      <c r="M176" s="26"/>
      <c r="N176" s="18"/>
      <c r="O176" s="18"/>
      <c r="P176" s="18"/>
    </row>
    <row r="177" spans="1:16" ht="409.6" customHeight="1">
      <c r="A177" s="8"/>
      <c r="B177" s="18"/>
      <c r="C177" s="18"/>
      <c r="D177" s="18"/>
      <c r="E177" s="18"/>
      <c r="F177" s="18"/>
      <c r="G177" s="18"/>
      <c r="H177" s="18"/>
      <c r="I177" s="18"/>
      <c r="J177" s="18"/>
      <c r="K177" s="22"/>
      <c r="L177" s="22"/>
      <c r="M177" s="24"/>
      <c r="N177" s="18"/>
      <c r="O177" s="18"/>
      <c r="P177" s="18"/>
    </row>
    <row r="178" spans="1:16" ht="409.6" customHeight="1">
      <c r="A178" s="8"/>
      <c r="B178" s="18"/>
      <c r="C178" s="18"/>
      <c r="D178" s="18"/>
      <c r="E178" s="18"/>
      <c r="F178" s="18"/>
      <c r="G178" s="18"/>
      <c r="H178" s="18"/>
      <c r="I178" s="18"/>
      <c r="J178" s="18"/>
      <c r="K178" s="22"/>
      <c r="L178" s="22"/>
      <c r="M178" s="24"/>
      <c r="N178" s="18"/>
      <c r="O178" s="18"/>
      <c r="P178" s="18"/>
    </row>
    <row r="179" spans="1:16" ht="409.6" customHeight="1">
      <c r="A179" s="8"/>
      <c r="B179" s="18"/>
      <c r="C179" s="18"/>
      <c r="D179" s="18"/>
      <c r="E179" s="18"/>
      <c r="F179" s="18"/>
      <c r="G179" s="18"/>
      <c r="H179" s="18"/>
      <c r="I179" s="18"/>
      <c r="J179" s="18"/>
      <c r="K179" s="22"/>
      <c r="L179" s="22"/>
      <c r="M179" s="24"/>
      <c r="N179" s="18"/>
      <c r="O179" s="18"/>
      <c r="P179" s="18"/>
    </row>
    <row r="180" spans="1:16" ht="409.6" customHeight="1">
      <c r="A180" s="10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18"/>
      <c r="O180" s="18"/>
      <c r="P180" s="18"/>
    </row>
    <row r="181" spans="1:16" ht="30" customHeight="1">
      <c r="A181" s="15"/>
      <c r="B181" s="36"/>
      <c r="C181" s="18"/>
      <c r="D181" s="18"/>
      <c r="E181" s="18"/>
      <c r="F181" s="18"/>
      <c r="G181" s="18"/>
      <c r="H181" s="23"/>
      <c r="I181" s="18"/>
      <c r="J181" s="18"/>
      <c r="K181" s="26"/>
      <c r="L181" s="19"/>
      <c r="M181" s="49"/>
      <c r="N181" s="18"/>
      <c r="O181" s="18"/>
      <c r="P181" s="18"/>
    </row>
    <row r="182" spans="1:16">
      <c r="A182" s="15"/>
      <c r="B182" s="36"/>
      <c r="C182" s="18"/>
      <c r="D182" s="18"/>
      <c r="E182" s="18"/>
      <c r="F182" s="18"/>
      <c r="G182" s="18"/>
      <c r="H182" s="19"/>
      <c r="I182" s="36"/>
      <c r="J182" s="50"/>
      <c r="K182" s="32"/>
      <c r="L182" s="19"/>
      <c r="M182" s="51"/>
      <c r="N182" s="50"/>
      <c r="O182" s="50"/>
      <c r="P182" s="50"/>
    </row>
    <row r="183" spans="1:16">
      <c r="A183" s="15"/>
      <c r="B183" s="36"/>
      <c r="C183" s="18"/>
      <c r="D183" s="18"/>
      <c r="E183" s="18"/>
      <c r="F183" s="18"/>
      <c r="G183" s="18"/>
      <c r="H183" s="19"/>
      <c r="I183" s="51"/>
      <c r="J183" s="50"/>
      <c r="K183" s="32"/>
      <c r="L183" s="32"/>
      <c r="M183" s="32"/>
      <c r="N183" s="50"/>
      <c r="O183" s="50"/>
      <c r="P183" s="50"/>
    </row>
    <row r="184" spans="1:16">
      <c r="A184" s="15"/>
      <c r="B184" s="36"/>
      <c r="C184" s="18"/>
      <c r="D184" s="18"/>
      <c r="E184" s="18"/>
      <c r="F184" s="18"/>
      <c r="G184" s="18"/>
      <c r="H184" s="19"/>
      <c r="I184" s="49"/>
      <c r="J184" s="50"/>
      <c r="K184" s="32"/>
      <c r="L184" s="32"/>
      <c r="M184" s="32"/>
      <c r="N184" s="50"/>
      <c r="O184" s="50"/>
      <c r="P184" s="50"/>
    </row>
    <row r="185" spans="1:16">
      <c r="A185" s="15"/>
      <c r="B185" s="36"/>
      <c r="C185" s="18"/>
      <c r="D185" s="18"/>
      <c r="E185" s="18"/>
      <c r="F185" s="18"/>
      <c r="G185" s="18"/>
      <c r="H185" s="19"/>
      <c r="I185" s="23"/>
      <c r="J185" s="50"/>
      <c r="K185" s="32"/>
      <c r="L185" s="32"/>
      <c r="M185" s="32"/>
      <c r="N185" s="50"/>
      <c r="O185" s="50"/>
      <c r="P185" s="50"/>
    </row>
    <row r="186" spans="1:16">
      <c r="A186" s="4"/>
      <c r="B186" s="18"/>
      <c r="C186" s="18"/>
      <c r="D186" s="18"/>
      <c r="E186" s="18"/>
      <c r="F186" s="18"/>
      <c r="G186" s="18"/>
      <c r="H186" s="19"/>
      <c r="I186" s="23"/>
      <c r="J186" s="18"/>
      <c r="K186" s="18"/>
      <c r="L186" s="18"/>
      <c r="M186" s="18"/>
      <c r="N186" s="18"/>
      <c r="O186" s="18"/>
      <c r="P186" s="18"/>
    </row>
    <row r="187" spans="1:16">
      <c r="A187" s="4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</row>
    <row r="188" spans="1:16" ht="30" customHeight="1">
      <c r="A188" s="15"/>
      <c r="B188" s="36"/>
      <c r="C188" s="18"/>
      <c r="D188" s="18"/>
      <c r="E188" s="18"/>
      <c r="F188" s="18"/>
      <c r="G188" s="18"/>
      <c r="H188" s="23"/>
      <c r="I188" s="52"/>
      <c r="J188" s="50"/>
      <c r="K188" s="32"/>
      <c r="L188" s="32"/>
      <c r="M188" s="32"/>
      <c r="N188" s="50"/>
      <c r="O188" s="50"/>
      <c r="P188" s="50"/>
    </row>
    <row r="189" spans="1:16">
      <c r="A189" s="15"/>
      <c r="B189" s="36"/>
      <c r="C189" s="18"/>
      <c r="D189" s="18"/>
      <c r="E189" s="18"/>
      <c r="F189" s="18"/>
      <c r="G189" s="18"/>
      <c r="H189" s="19"/>
      <c r="I189" s="36"/>
      <c r="J189" s="50"/>
      <c r="K189" s="32"/>
      <c r="L189" s="32"/>
      <c r="M189" s="32"/>
      <c r="N189" s="50"/>
      <c r="O189" s="50"/>
      <c r="P189" s="50"/>
    </row>
    <row r="190" spans="1:16">
      <c r="A190" s="15"/>
      <c r="B190" s="36"/>
      <c r="C190" s="18"/>
      <c r="D190" s="18"/>
      <c r="E190" s="18"/>
      <c r="F190" s="18"/>
      <c r="G190" s="18"/>
      <c r="H190" s="19"/>
      <c r="I190" s="50"/>
      <c r="J190" s="50"/>
      <c r="K190" s="32"/>
      <c r="L190" s="32"/>
      <c r="M190" s="32"/>
      <c r="N190" s="50"/>
      <c r="O190" s="50"/>
      <c r="P190" s="50"/>
    </row>
    <row r="191" spans="1:16">
      <c r="A191" s="15"/>
      <c r="B191" s="36"/>
      <c r="C191" s="18"/>
      <c r="D191" s="18"/>
      <c r="E191" s="18"/>
      <c r="F191" s="18"/>
      <c r="G191" s="18"/>
      <c r="H191" s="19"/>
      <c r="I191" s="49"/>
      <c r="J191" s="50"/>
      <c r="K191" s="32"/>
      <c r="L191" s="32"/>
      <c r="M191" s="32"/>
      <c r="N191" s="50"/>
      <c r="O191" s="50"/>
      <c r="P191" s="50"/>
    </row>
    <row r="192" spans="1:16">
      <c r="A192" s="15"/>
      <c r="B192" s="36"/>
      <c r="C192" s="18"/>
      <c r="D192" s="18"/>
      <c r="E192" s="18"/>
      <c r="F192" s="18"/>
      <c r="G192" s="53"/>
      <c r="H192" s="19"/>
      <c r="I192" s="23"/>
      <c r="J192" s="18"/>
      <c r="K192" s="26"/>
      <c r="L192" s="26"/>
      <c r="M192" s="26"/>
      <c r="N192" s="18"/>
      <c r="O192" s="18"/>
      <c r="P192" s="18"/>
    </row>
    <row r="193" spans="1:16">
      <c r="A193" s="15"/>
      <c r="B193" s="36"/>
      <c r="C193" s="18"/>
      <c r="D193" s="18"/>
      <c r="E193" s="18"/>
      <c r="F193" s="18"/>
      <c r="G193" s="53"/>
      <c r="H193" s="19"/>
      <c r="I193" s="23"/>
      <c r="J193" s="18"/>
      <c r="K193" s="26"/>
      <c r="L193" s="26"/>
      <c r="M193" s="26"/>
      <c r="N193" s="18"/>
      <c r="O193" s="18"/>
      <c r="P193" s="18"/>
    </row>
    <row r="194" spans="1:16">
      <c r="A194" s="15"/>
      <c r="B194" s="36"/>
      <c r="C194" s="18"/>
      <c r="D194" s="18"/>
      <c r="E194" s="18"/>
      <c r="F194" s="18"/>
      <c r="G194" s="18"/>
      <c r="H194" s="18"/>
      <c r="I194" s="18"/>
      <c r="J194" s="18"/>
      <c r="K194" s="26"/>
      <c r="L194" s="26"/>
      <c r="M194" s="26"/>
      <c r="N194" s="18"/>
      <c r="O194" s="18"/>
      <c r="P194" s="18"/>
    </row>
    <row r="195" spans="1:16">
      <c r="A195" s="15"/>
      <c r="B195" s="36"/>
      <c r="C195" s="18"/>
      <c r="D195" s="18"/>
      <c r="E195" s="18"/>
      <c r="F195" s="18"/>
      <c r="G195" s="18"/>
      <c r="H195" s="19"/>
      <c r="I195" s="54"/>
      <c r="J195" s="18"/>
      <c r="K195" s="26"/>
      <c r="L195" s="26"/>
      <c r="M195" s="26"/>
      <c r="N195" s="18"/>
      <c r="O195" s="18"/>
      <c r="P195" s="18"/>
    </row>
    <row r="196" spans="1:16">
      <c r="A196" s="15"/>
      <c r="B196" s="36"/>
      <c r="C196" s="18"/>
      <c r="D196" s="18"/>
      <c r="E196" s="18"/>
      <c r="F196" s="18"/>
      <c r="G196" s="18"/>
      <c r="H196" s="19"/>
      <c r="I196" s="18"/>
      <c r="J196" s="18"/>
      <c r="K196" s="26"/>
      <c r="L196" s="26"/>
      <c r="M196" s="26"/>
      <c r="N196" s="18"/>
      <c r="O196" s="18"/>
      <c r="P196" s="18"/>
    </row>
    <row r="197" spans="1:16">
      <c r="A197" s="15"/>
      <c r="B197" s="36"/>
      <c r="C197" s="18"/>
      <c r="D197" s="18"/>
      <c r="E197" s="18"/>
      <c r="F197" s="18"/>
      <c r="G197" s="18"/>
      <c r="H197" s="19"/>
      <c r="I197" s="23"/>
      <c r="J197" s="18"/>
      <c r="K197" s="26"/>
      <c r="L197" s="26"/>
      <c r="M197" s="26"/>
      <c r="N197" s="18"/>
      <c r="O197" s="18"/>
      <c r="P197" s="18"/>
    </row>
    <row r="198" spans="1:16">
      <c r="A198" s="15"/>
      <c r="B198" s="36"/>
      <c r="C198" s="18"/>
      <c r="D198" s="18"/>
      <c r="E198" s="18"/>
      <c r="F198" s="18"/>
      <c r="G198" s="18"/>
      <c r="H198" s="18"/>
      <c r="I198" s="18"/>
      <c r="J198" s="18"/>
      <c r="K198" s="26"/>
      <c r="L198" s="26"/>
      <c r="M198" s="26"/>
      <c r="N198" s="18"/>
      <c r="O198" s="18"/>
      <c r="P198" s="18"/>
    </row>
    <row r="199" spans="1:16">
      <c r="A199" s="5"/>
      <c r="B199" s="42"/>
      <c r="C199" s="44"/>
      <c r="D199" s="44"/>
      <c r="E199" s="44"/>
      <c r="F199" s="44"/>
      <c r="G199" s="44"/>
      <c r="H199" s="44"/>
      <c r="I199" s="44"/>
      <c r="J199" s="44"/>
      <c r="K199" s="45"/>
      <c r="L199" s="45"/>
      <c r="M199" s="45"/>
      <c r="N199" s="44"/>
      <c r="O199" s="44"/>
      <c r="P199" s="44"/>
    </row>
    <row r="200" spans="1:16">
      <c r="B200" s="44"/>
      <c r="C200" s="44"/>
      <c r="D200" s="44"/>
      <c r="E200" s="44"/>
      <c r="F200" s="44"/>
      <c r="G200" s="44"/>
      <c r="H200" s="44"/>
      <c r="I200" s="44"/>
      <c r="J200" s="44"/>
      <c r="K200" s="45"/>
      <c r="L200" s="45"/>
      <c r="M200" s="45"/>
      <c r="N200" s="44"/>
      <c r="O200" s="44"/>
      <c r="P200" s="44"/>
    </row>
    <row r="201" spans="1:16">
      <c r="B201" s="44"/>
      <c r="C201" s="44"/>
      <c r="D201" s="44"/>
      <c r="E201" s="44"/>
      <c r="F201" s="44"/>
      <c r="G201" s="44"/>
      <c r="H201" s="44"/>
      <c r="I201" s="44"/>
      <c r="J201" s="44"/>
      <c r="K201" s="45"/>
      <c r="L201" s="45"/>
      <c r="M201" s="45"/>
      <c r="N201" s="44"/>
      <c r="O201" s="44"/>
      <c r="P201" s="44"/>
    </row>
    <row r="202" spans="1:16"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</row>
    <row r="203" spans="1:16"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</row>
    <row r="204" spans="1:16">
      <c r="B204" s="22" t="s">
        <v>11</v>
      </c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</row>
    <row r="205" spans="1:16">
      <c r="B205" s="18"/>
      <c r="C205" s="18"/>
      <c r="D205" s="18"/>
      <c r="E205" s="18"/>
      <c r="F205" s="18"/>
      <c r="G205" s="18"/>
      <c r="H205" s="21" t="s">
        <v>1</v>
      </c>
      <c r="I205" s="21" t="s">
        <v>2</v>
      </c>
      <c r="J205" s="21" t="s">
        <v>3</v>
      </c>
      <c r="K205" s="21" t="s">
        <v>4</v>
      </c>
      <c r="L205" s="21" t="s">
        <v>0</v>
      </c>
      <c r="M205" s="18" t="s">
        <v>13</v>
      </c>
      <c r="N205" s="18"/>
      <c r="O205" s="18"/>
      <c r="P205" s="18"/>
    </row>
    <row r="206" spans="1:16" ht="38.25">
      <c r="B206" s="18"/>
      <c r="C206" s="18"/>
      <c r="D206" s="18"/>
      <c r="E206" s="18"/>
      <c r="F206" s="18"/>
      <c r="G206" s="18"/>
      <c r="H206" s="19" t="s">
        <v>6</v>
      </c>
      <c r="I206" s="49">
        <v>39485.730000000003</v>
      </c>
      <c r="J206" s="55">
        <v>842.97</v>
      </c>
      <c r="K206" s="19">
        <f>SUM(I206:J206)</f>
        <v>40328.700000000004</v>
      </c>
      <c r="L206" s="19">
        <f>K206*0.2</f>
        <v>8065.7400000000016</v>
      </c>
      <c r="M206" s="19">
        <f>SUM(K206:L206)</f>
        <v>48394.44</v>
      </c>
      <c r="N206" s="18"/>
      <c r="O206" s="18"/>
      <c r="P206" s="18"/>
    </row>
    <row r="207" spans="1:16"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</row>
    <row r="208" spans="1:16" ht="38.25">
      <c r="B208" s="18"/>
      <c r="C208" s="18"/>
      <c r="D208" s="18"/>
      <c r="E208" s="18"/>
      <c r="F208" s="18"/>
      <c r="G208" s="18"/>
      <c r="H208" s="19" t="s">
        <v>10</v>
      </c>
      <c r="I208" s="49">
        <v>13413.79</v>
      </c>
      <c r="J208" s="36">
        <v>402.41</v>
      </c>
      <c r="K208" s="19">
        <f>SUM(I208:J208)</f>
        <v>13816.2</v>
      </c>
      <c r="L208" s="19">
        <f>K208*0.2</f>
        <v>2763.2400000000002</v>
      </c>
      <c r="M208" s="19">
        <f>SUM(K208:L208)</f>
        <v>16579.440000000002</v>
      </c>
      <c r="N208" s="18"/>
      <c r="O208" s="18"/>
      <c r="P208" s="18"/>
    </row>
    <row r="209" spans="2:16">
      <c r="B209" s="18"/>
      <c r="C209" s="18"/>
      <c r="D209" s="18"/>
      <c r="E209" s="18"/>
      <c r="F209" s="18"/>
      <c r="G209" s="18"/>
      <c r="H209" s="19"/>
      <c r="I209" s="19"/>
      <c r="J209" s="19"/>
      <c r="K209" s="19"/>
      <c r="L209" s="19"/>
      <c r="M209" s="19"/>
      <c r="N209" s="18"/>
      <c r="O209" s="18"/>
      <c r="P209" s="18"/>
    </row>
    <row r="210" spans="2:16" ht="25.5">
      <c r="B210" s="18"/>
      <c r="C210" s="18"/>
      <c r="D210" s="18"/>
      <c r="E210" s="18"/>
      <c r="F210" s="18"/>
      <c r="G210" s="18"/>
      <c r="H210" s="19" t="s">
        <v>12</v>
      </c>
      <c r="I210" s="19">
        <v>7890.37</v>
      </c>
      <c r="J210" s="18"/>
      <c r="K210" s="19">
        <v>7890.37</v>
      </c>
      <c r="L210" s="19"/>
      <c r="M210" s="19">
        <f>SUM(K210:L210)</f>
        <v>7890.37</v>
      </c>
      <c r="N210" s="18"/>
      <c r="O210" s="18"/>
      <c r="P210" s="18"/>
    </row>
    <row r="211" spans="2:16">
      <c r="B211" s="18"/>
      <c r="C211" s="18"/>
      <c r="D211" s="18"/>
      <c r="E211" s="18"/>
      <c r="F211" s="18"/>
      <c r="G211" s="18"/>
      <c r="H211" s="18"/>
      <c r="I211" s="19">
        <f>SUM(I206:I210)</f>
        <v>60789.890000000007</v>
      </c>
      <c r="J211" s="19">
        <f>SUM(J206:J210)</f>
        <v>1245.3800000000001</v>
      </c>
      <c r="K211" s="19">
        <f>SUM(K206:K210)</f>
        <v>62035.270000000011</v>
      </c>
      <c r="L211" s="18"/>
      <c r="M211" s="19"/>
      <c r="N211" s="18"/>
      <c r="O211" s="18"/>
      <c r="P211" s="18"/>
    </row>
    <row r="212" spans="2:16">
      <c r="B212" s="18"/>
      <c r="C212" s="18"/>
      <c r="D212" s="18"/>
      <c r="E212" s="18"/>
      <c r="F212" s="18"/>
      <c r="G212" s="18"/>
      <c r="H212" s="19"/>
      <c r="I212" s="26"/>
      <c r="J212" s="18"/>
      <c r="K212" s="19"/>
      <c r="L212" s="19"/>
      <c r="M212" s="19"/>
      <c r="N212" s="18"/>
      <c r="O212" s="18"/>
      <c r="P212" s="18"/>
    </row>
    <row r="213" spans="2:16">
      <c r="B213" s="18"/>
      <c r="C213" s="18"/>
      <c r="D213" s="18"/>
      <c r="E213" s="18"/>
      <c r="F213" s="18"/>
      <c r="G213" s="18"/>
      <c r="H213" s="19" t="s">
        <v>7</v>
      </c>
      <c r="I213" s="26">
        <v>800</v>
      </c>
      <c r="J213" s="18"/>
      <c r="K213" s="19">
        <f>SUM(I213:J213)</f>
        <v>800</v>
      </c>
      <c r="L213" s="19">
        <f>K213*0.2</f>
        <v>160</v>
      </c>
      <c r="M213" s="19">
        <f>SUM(K213:L213)</f>
        <v>960</v>
      </c>
      <c r="N213" s="18"/>
      <c r="O213" s="18"/>
      <c r="P213" s="18"/>
    </row>
    <row r="214" spans="2:16" ht="25.5">
      <c r="B214" s="18"/>
      <c r="C214" s="18"/>
      <c r="D214" s="18"/>
      <c r="E214" s="18"/>
      <c r="F214" s="18"/>
      <c r="G214" s="18"/>
      <c r="H214" s="19" t="s">
        <v>17</v>
      </c>
      <c r="I214" s="26"/>
      <c r="J214" s="18"/>
      <c r="K214" s="19"/>
      <c r="L214" s="19">
        <f>SUM(L206:L213)</f>
        <v>10988.980000000001</v>
      </c>
      <c r="M214" s="19"/>
      <c r="N214" s="18"/>
      <c r="O214" s="18"/>
      <c r="P214" s="18"/>
    </row>
    <row r="215" spans="2:16">
      <c r="B215" s="18"/>
      <c r="C215" s="18"/>
      <c r="D215" s="18"/>
      <c r="E215" s="18"/>
      <c r="F215" s="18"/>
      <c r="G215" s="18"/>
      <c r="H215" s="19" t="s">
        <v>14</v>
      </c>
      <c r="I215" s="18"/>
      <c r="J215" s="18"/>
      <c r="K215" s="18"/>
      <c r="L215" s="18"/>
      <c r="M215" s="18">
        <v>36031.94</v>
      </c>
      <c r="N215" s="18"/>
      <c r="O215" s="18"/>
      <c r="P215" s="18"/>
    </row>
    <row r="216" spans="2:16">
      <c r="B216" s="18"/>
      <c r="C216" s="18"/>
      <c r="D216" s="18"/>
      <c r="E216" s="18"/>
      <c r="F216" s="18"/>
      <c r="G216" s="18"/>
      <c r="H216" s="19" t="s">
        <v>16</v>
      </c>
      <c r="I216" s="18"/>
      <c r="J216" s="18"/>
      <c r="K216" s="18"/>
      <c r="L216" s="18"/>
      <c r="M216" s="26">
        <v>22237.5</v>
      </c>
      <c r="N216" s="18"/>
      <c r="O216" s="18"/>
      <c r="P216" s="18"/>
    </row>
    <row r="217" spans="2:16" ht="25.5">
      <c r="B217" s="18"/>
      <c r="C217" s="18"/>
      <c r="D217" s="18"/>
      <c r="E217" s="18"/>
      <c r="F217" s="18"/>
      <c r="G217" s="18"/>
      <c r="H217" s="19" t="s">
        <v>21</v>
      </c>
      <c r="I217" s="18"/>
      <c r="J217" s="18"/>
      <c r="K217" s="18"/>
      <c r="L217" s="18"/>
      <c r="M217" s="26">
        <v>5861.22</v>
      </c>
      <c r="N217" s="18"/>
      <c r="O217" s="18"/>
      <c r="P217" s="18"/>
    </row>
    <row r="218" spans="2:16" ht="25.5">
      <c r="B218" s="18"/>
      <c r="C218" s="18"/>
      <c r="D218" s="18"/>
      <c r="E218" s="18"/>
      <c r="F218" s="18"/>
      <c r="G218" s="18"/>
      <c r="H218" s="19" t="s">
        <v>18</v>
      </c>
      <c r="I218" s="18"/>
      <c r="J218" s="18"/>
      <c r="K218" s="18"/>
      <c r="L218" s="18"/>
      <c r="M218" s="26">
        <v>1591.49</v>
      </c>
      <c r="N218" s="18"/>
      <c r="O218" s="18"/>
      <c r="P218" s="18"/>
    </row>
    <row r="219" spans="2:16" ht="25.5">
      <c r="B219" s="18"/>
      <c r="C219" s="18"/>
      <c r="D219" s="18"/>
      <c r="E219" s="18"/>
      <c r="F219" s="18"/>
      <c r="G219" s="18"/>
      <c r="H219" s="19" t="s">
        <v>22</v>
      </c>
      <c r="I219" s="18"/>
      <c r="J219" s="18"/>
      <c r="K219" s="18"/>
      <c r="L219" s="18"/>
      <c r="M219" s="26">
        <v>134.22</v>
      </c>
      <c r="N219" s="18"/>
      <c r="O219" s="18"/>
      <c r="P219" s="18"/>
    </row>
    <row r="220" spans="2:16">
      <c r="B220" s="18"/>
      <c r="C220" s="18"/>
      <c r="D220" s="18"/>
      <c r="E220" s="18"/>
      <c r="F220" s="18"/>
      <c r="G220" s="18"/>
      <c r="H220" s="22" t="s">
        <v>15</v>
      </c>
      <c r="I220" s="18"/>
      <c r="J220" s="18"/>
      <c r="K220" s="18"/>
      <c r="L220" s="18"/>
      <c r="M220" s="23">
        <f>SUM(M206:M219)</f>
        <v>139680.62</v>
      </c>
      <c r="N220" s="18"/>
      <c r="O220" s="18"/>
      <c r="P220" s="18"/>
    </row>
    <row r="221" spans="2:16">
      <c r="B221" s="18"/>
      <c r="C221" s="18"/>
      <c r="D221" s="18"/>
      <c r="E221" s="18"/>
      <c r="F221" s="18"/>
      <c r="G221" s="18"/>
      <c r="H221" s="19"/>
      <c r="I221" s="26"/>
      <c r="J221" s="18"/>
      <c r="K221" s="19"/>
      <c r="L221" s="19"/>
      <c r="M221" s="19"/>
      <c r="N221" s="18"/>
      <c r="O221" s="18"/>
      <c r="P221" s="18"/>
    </row>
    <row r="222" spans="2:16">
      <c r="B222" s="22" t="s">
        <v>19</v>
      </c>
      <c r="C222" s="18"/>
      <c r="D222" s="18"/>
      <c r="E222" s="18"/>
      <c r="F222" s="18"/>
      <c r="G222" s="18"/>
      <c r="H222" s="23"/>
      <c r="I222" s="18"/>
      <c r="J222" s="18"/>
      <c r="K222" s="18"/>
      <c r="L222" s="18"/>
      <c r="M222" s="22">
        <v>360319.38</v>
      </c>
      <c r="N222" s="18"/>
      <c r="O222" s="18"/>
      <c r="P222" s="18"/>
    </row>
    <row r="223" spans="2:16"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</row>
    <row r="224" spans="2:16">
      <c r="B224" s="22" t="s">
        <v>20</v>
      </c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23">
        <f>SUM(M220:M223)</f>
        <v>500000</v>
      </c>
      <c r="N224" s="18"/>
      <c r="O224" s="18"/>
      <c r="P224" s="18"/>
    </row>
    <row r="225" spans="2:16"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</row>
    <row r="226" spans="2:16"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</row>
    <row r="227" spans="2:16">
      <c r="B227" s="18"/>
      <c r="C227" s="27"/>
      <c r="D227" s="27"/>
      <c r="E227" s="27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</row>
    <row r="228" spans="2:16"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</row>
    <row r="229" spans="2:16"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</row>
    <row r="230" spans="2:16"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</row>
    <row r="231" spans="2:16"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</row>
    <row r="232" spans="2:16"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</row>
    <row r="233" spans="2:16"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</row>
    <row r="234" spans="2:16"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</row>
    <row r="235" spans="2:16"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</row>
    <row r="236" spans="2:16"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</row>
    <row r="237" spans="2:16"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</row>
    <row r="238" spans="2:16"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</row>
    <row r="239" spans="2:16">
      <c r="B239" s="18"/>
      <c r="C239" s="18"/>
      <c r="D239" s="18"/>
      <c r="E239" s="18"/>
      <c r="F239" s="18"/>
      <c r="G239" s="44"/>
      <c r="H239" s="44"/>
      <c r="I239" s="44"/>
      <c r="J239" s="44"/>
      <c r="K239" s="44"/>
      <c r="L239" s="44"/>
      <c r="M239" s="44"/>
      <c r="N239" s="44"/>
      <c r="O239" s="44"/>
      <c r="P239" s="44"/>
    </row>
    <row r="240" spans="2:16">
      <c r="B240" s="18"/>
      <c r="C240" s="18"/>
      <c r="D240" s="18"/>
      <c r="E240" s="18"/>
      <c r="F240" s="18"/>
      <c r="G240" s="44"/>
      <c r="H240" s="44"/>
      <c r="I240" s="44"/>
      <c r="J240" s="44"/>
      <c r="K240" s="44"/>
      <c r="L240" s="44"/>
      <c r="M240" s="44"/>
      <c r="N240" s="44"/>
      <c r="O240" s="44"/>
      <c r="P240" s="44"/>
    </row>
    <row r="241" spans="2:16">
      <c r="B241" s="18"/>
      <c r="C241" s="18"/>
      <c r="D241" s="18"/>
      <c r="E241" s="18"/>
      <c r="F241" s="18"/>
      <c r="G241" s="44"/>
      <c r="H241" s="44"/>
      <c r="I241" s="44"/>
      <c r="J241" s="44"/>
      <c r="K241" s="44"/>
      <c r="L241" s="44"/>
      <c r="M241" s="44"/>
      <c r="N241" s="44"/>
      <c r="O241" s="44"/>
      <c r="P241" s="44"/>
    </row>
    <row r="242" spans="2:16">
      <c r="B242" s="18"/>
      <c r="C242" s="18"/>
      <c r="D242" s="18"/>
      <c r="E242" s="18"/>
      <c r="F242" s="18"/>
      <c r="G242" s="44"/>
      <c r="H242" s="44"/>
      <c r="I242" s="44"/>
      <c r="J242" s="44"/>
      <c r="K242" s="44"/>
      <c r="L242" s="44"/>
      <c r="M242" s="44"/>
      <c r="N242" s="44"/>
      <c r="O242" s="44"/>
      <c r="P242" s="44"/>
    </row>
    <row r="243" spans="2:16">
      <c r="B243" s="18"/>
      <c r="C243" s="18"/>
      <c r="D243" s="18"/>
      <c r="E243" s="18"/>
      <c r="F243" s="18"/>
      <c r="G243" s="44"/>
      <c r="H243" s="44"/>
      <c r="I243" s="44"/>
      <c r="J243" s="44"/>
      <c r="K243" s="44"/>
      <c r="L243" s="44"/>
      <c r="M243" s="44"/>
      <c r="N243" s="44"/>
      <c r="O243" s="44"/>
      <c r="P243" s="44"/>
    </row>
    <row r="244" spans="2:16">
      <c r="B244" s="18"/>
      <c r="C244" s="18"/>
      <c r="D244" s="18"/>
      <c r="E244" s="18"/>
      <c r="F244" s="18"/>
      <c r="G244" s="44"/>
      <c r="H244" s="44"/>
      <c r="I244" s="44"/>
      <c r="J244" s="44"/>
      <c r="K244" s="44"/>
      <c r="L244" s="44"/>
      <c r="M244" s="44"/>
      <c r="N244" s="44"/>
      <c r="O244" s="44"/>
      <c r="P244" s="44"/>
    </row>
    <row r="245" spans="2:16">
      <c r="B245" s="18"/>
      <c r="C245" s="18"/>
      <c r="D245" s="18"/>
      <c r="E245" s="18"/>
      <c r="F245" s="18"/>
      <c r="G245" s="44"/>
      <c r="H245" s="44"/>
      <c r="I245" s="44"/>
      <c r="J245" s="44"/>
      <c r="K245" s="44"/>
      <c r="L245" s="44"/>
      <c r="M245" s="44"/>
      <c r="N245" s="44"/>
      <c r="O245" s="44"/>
      <c r="P245" s="44"/>
    </row>
    <row r="246" spans="2:16">
      <c r="B246" s="18"/>
      <c r="C246" s="18"/>
      <c r="D246" s="18"/>
      <c r="E246" s="18"/>
      <c r="F246" s="18"/>
    </row>
    <row r="247" spans="2:16">
      <c r="B247" s="18"/>
      <c r="C247" s="18"/>
      <c r="D247" s="18"/>
      <c r="E247" s="18"/>
      <c r="F247" s="18"/>
    </row>
    <row r="248" spans="2:16">
      <c r="B248" s="18"/>
      <c r="C248" s="18"/>
      <c r="D248" s="18"/>
      <c r="E248" s="18"/>
      <c r="F248" s="18"/>
    </row>
    <row r="249" spans="2:16">
      <c r="B249" s="18"/>
      <c r="C249" s="18"/>
      <c r="D249" s="18"/>
      <c r="E249" s="18"/>
      <c r="F249" s="18"/>
    </row>
    <row r="250" spans="2:16">
      <c r="B250" s="18"/>
      <c r="C250" s="18"/>
      <c r="D250" s="18"/>
      <c r="E250" s="18"/>
      <c r="F250" s="18"/>
    </row>
    <row r="251" spans="2:16">
      <c r="B251" s="18"/>
      <c r="C251" s="18"/>
      <c r="D251" s="18"/>
      <c r="E251" s="18"/>
      <c r="F251" s="18"/>
    </row>
    <row r="252" spans="2:16">
      <c r="B252" s="18"/>
      <c r="C252" s="18"/>
      <c r="D252" s="18"/>
      <c r="E252" s="18"/>
      <c r="F252" s="18"/>
    </row>
    <row r="253" spans="2:16">
      <c r="B253" s="18"/>
      <c r="C253" s="18"/>
      <c r="D253" s="18"/>
      <c r="E253" s="18"/>
      <c r="F253" s="18"/>
    </row>
    <row r="254" spans="2:16">
      <c r="B254" s="18"/>
      <c r="C254" s="18"/>
      <c r="D254" s="18"/>
      <c r="E254" s="18"/>
      <c r="F254" s="18"/>
    </row>
    <row r="255" spans="2:16">
      <c r="B255" s="18"/>
      <c r="C255" s="18"/>
      <c r="D255" s="18"/>
      <c r="E255" s="18"/>
      <c r="F255" s="18"/>
    </row>
    <row r="256" spans="2:16">
      <c r="B256" s="18"/>
      <c r="C256" s="18"/>
      <c r="D256" s="18"/>
      <c r="E256" s="18"/>
      <c r="F256" s="18"/>
    </row>
    <row r="257" spans="2:6">
      <c r="B257" s="18"/>
      <c r="C257" s="18"/>
      <c r="D257" s="18"/>
      <c r="E257" s="18"/>
      <c r="F257" s="18"/>
    </row>
    <row r="258" spans="2:6">
      <c r="B258" s="18"/>
      <c r="C258" s="18"/>
      <c r="D258" s="18"/>
      <c r="E258" s="18"/>
      <c r="F258" s="18"/>
    </row>
    <row r="259" spans="2:6">
      <c r="B259" s="18"/>
      <c r="C259" s="18"/>
      <c r="D259" s="18"/>
      <c r="E259" s="18"/>
      <c r="F259" s="18"/>
    </row>
    <row r="260" spans="2:6">
      <c r="B260" s="18"/>
      <c r="C260" s="18"/>
      <c r="D260" s="18"/>
      <c r="E260" s="18"/>
      <c r="F260" s="18"/>
    </row>
    <row r="261" spans="2:6">
      <c r="B261" s="18"/>
      <c r="C261" s="18"/>
      <c r="D261" s="18"/>
      <c r="E261" s="18"/>
      <c r="F261" s="18"/>
    </row>
    <row r="262" spans="2:6">
      <c r="B262" s="18"/>
      <c r="C262" s="18"/>
      <c r="D262" s="18"/>
      <c r="E262" s="18"/>
      <c r="F262" s="18"/>
    </row>
    <row r="263" spans="2:6">
      <c r="B263" s="18"/>
      <c r="C263" s="20"/>
      <c r="D263" s="20"/>
      <c r="E263" s="20"/>
      <c r="F263" s="18"/>
    </row>
    <row r="264" spans="2:6">
      <c r="B264" s="18"/>
      <c r="C264" s="18"/>
      <c r="D264" s="18"/>
      <c r="E264" s="18"/>
      <c r="F264" s="18"/>
    </row>
    <row r="265" spans="2:6">
      <c r="B265" s="18"/>
      <c r="C265" s="30"/>
      <c r="D265" s="30"/>
      <c r="E265" s="30"/>
      <c r="F265" s="18"/>
    </row>
    <row r="266" spans="2:6">
      <c r="B266" s="18"/>
      <c r="C266" s="18"/>
      <c r="D266" s="18"/>
      <c r="E266" s="18"/>
      <c r="F266" s="18"/>
    </row>
    <row r="267" spans="2:6">
      <c r="B267" s="18"/>
      <c r="C267" s="20"/>
      <c r="D267" s="20"/>
      <c r="E267" s="20"/>
      <c r="F267" s="18"/>
    </row>
    <row r="268" spans="2:6">
      <c r="B268" s="18"/>
      <c r="C268" s="18"/>
      <c r="D268" s="18"/>
      <c r="E268" s="18"/>
      <c r="F268" s="18"/>
    </row>
    <row r="269" spans="2:6">
      <c r="B269" s="18"/>
      <c r="C269" s="18"/>
      <c r="D269" s="18"/>
      <c r="E269" s="18"/>
      <c r="F269" s="18"/>
    </row>
    <row r="270" spans="2:6">
      <c r="B270" s="18"/>
      <c r="C270" s="20"/>
      <c r="D270" s="20"/>
      <c r="E270" s="20"/>
      <c r="F270" s="18"/>
    </row>
    <row r="271" spans="2:6">
      <c r="B271" s="18"/>
      <c r="C271" s="22"/>
      <c r="D271" s="22"/>
      <c r="E271" s="22"/>
      <c r="F271" s="18"/>
    </row>
    <row r="272" spans="2:6">
      <c r="B272" s="31"/>
      <c r="C272" s="20"/>
      <c r="D272" s="20"/>
      <c r="E272" s="20"/>
      <c r="F272" s="26"/>
    </row>
    <row r="273" spans="2:6">
      <c r="B273" s="18"/>
      <c r="C273" s="20"/>
      <c r="D273" s="20"/>
      <c r="E273" s="20"/>
      <c r="F273" s="26"/>
    </row>
    <row r="274" spans="2:6">
      <c r="B274" s="18"/>
      <c r="C274" s="18"/>
      <c r="D274" s="18"/>
      <c r="E274" s="18"/>
      <c r="F274" s="18"/>
    </row>
    <row r="275" spans="2:6">
      <c r="B275" s="18"/>
      <c r="C275" s="18"/>
      <c r="D275" s="18"/>
      <c r="E275" s="18"/>
      <c r="F275" s="26"/>
    </row>
    <row r="276" spans="2:6">
      <c r="B276" s="18"/>
      <c r="C276" s="22"/>
      <c r="D276" s="22"/>
      <c r="E276" s="22"/>
      <c r="F276" s="18"/>
    </row>
    <row r="277" spans="2:6">
      <c r="B277" s="18"/>
      <c r="C277" s="18"/>
      <c r="D277" s="18"/>
      <c r="E277" s="18"/>
      <c r="F277" s="26"/>
    </row>
    <row r="278" spans="2:6">
      <c r="B278" s="18"/>
      <c r="C278" s="18"/>
      <c r="D278" s="18"/>
      <c r="E278" s="18"/>
      <c r="F278" s="26"/>
    </row>
    <row r="279" spans="2:6">
      <c r="B279" s="18"/>
      <c r="C279" s="20"/>
      <c r="D279" s="20"/>
      <c r="E279" s="20"/>
      <c r="F279" s="18"/>
    </row>
    <row r="280" spans="2:6">
      <c r="B280" s="18"/>
      <c r="C280" s="20"/>
      <c r="D280" s="20"/>
      <c r="E280" s="20"/>
      <c r="F280" s="18"/>
    </row>
    <row r="281" spans="2:6">
      <c r="B281" s="18"/>
      <c r="C281" s="18"/>
      <c r="D281" s="18"/>
      <c r="E281" s="18"/>
      <c r="F281" s="18"/>
    </row>
    <row r="282" spans="2:6">
      <c r="B282" s="18"/>
      <c r="C282" s="18"/>
      <c r="D282" s="18"/>
      <c r="E282" s="18"/>
      <c r="F282" s="18"/>
    </row>
    <row r="283" spans="2:6">
      <c r="B283" s="18"/>
      <c r="C283" s="35"/>
      <c r="D283" s="35"/>
      <c r="E283" s="35"/>
      <c r="F283" s="18"/>
    </row>
    <row r="284" spans="2:6">
      <c r="B284" s="18"/>
      <c r="C284" s="22"/>
      <c r="D284" s="22"/>
      <c r="E284" s="22"/>
      <c r="F284" s="18"/>
    </row>
    <row r="285" spans="2:6">
      <c r="B285" s="36"/>
      <c r="C285" s="22"/>
      <c r="D285" s="22"/>
      <c r="E285" s="22"/>
      <c r="F285" s="18"/>
    </row>
    <row r="286" spans="2:6">
      <c r="B286" s="36"/>
      <c r="C286" s="22"/>
      <c r="D286" s="22"/>
      <c r="E286" s="22"/>
      <c r="F286" s="18"/>
    </row>
    <row r="287" spans="2:6" ht="15.75">
      <c r="B287" s="36"/>
      <c r="C287" s="37"/>
      <c r="D287" s="37"/>
      <c r="E287" s="37"/>
      <c r="F287" s="18"/>
    </row>
    <row r="288" spans="2:6" ht="15.75">
      <c r="B288" s="36"/>
      <c r="C288" s="38"/>
      <c r="D288" s="38"/>
      <c r="E288" s="38"/>
      <c r="F288" s="18"/>
    </row>
    <row r="289" spans="2:6" ht="13.5">
      <c r="B289" s="36"/>
      <c r="C289" s="39"/>
      <c r="D289" s="39"/>
      <c r="E289" s="39"/>
      <c r="F289" s="18"/>
    </row>
    <row r="290" spans="2:6" ht="19.5">
      <c r="B290" s="36"/>
      <c r="C290" s="40"/>
      <c r="D290" s="40"/>
      <c r="E290" s="40"/>
      <c r="F290" s="18"/>
    </row>
    <row r="291" spans="2:6">
      <c r="B291" s="36"/>
      <c r="C291" s="27" t="s">
        <v>8</v>
      </c>
      <c r="D291" s="27"/>
      <c r="E291" s="27"/>
      <c r="F291" s="18"/>
    </row>
    <row r="292" spans="2:6">
      <c r="B292" s="36"/>
      <c r="C292" s="27" t="s">
        <v>9</v>
      </c>
      <c r="D292" s="27"/>
      <c r="E292" s="27"/>
      <c r="F292" s="18"/>
    </row>
  </sheetData>
  <phoneticPr fontId="0" type="noConversion"/>
  <pageMargins left="0" right="0" top="0.27559055118110237" bottom="0.9" header="0" footer="0"/>
  <pageSetup paperSize="9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 </cp:lastModifiedBy>
  <cp:lastPrinted>2018-10-13T11:23:34Z</cp:lastPrinted>
  <dcterms:created xsi:type="dcterms:W3CDTF">2009-01-05T08:39:32Z</dcterms:created>
  <dcterms:modified xsi:type="dcterms:W3CDTF">2018-10-24T06:43:08Z</dcterms:modified>
</cp:coreProperties>
</file>