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690"/>
  </bookViews>
  <sheets>
    <sheet name="Foglio1" sheetId="1" r:id="rId1"/>
  </sheets>
  <definedNames>
    <definedName name="_xlnm._FilterDatabase" localSheetId="0" hidden="1">Foglio1!$A$4:$Y$4</definedName>
  </definedNames>
  <calcPr calcId="124519"/>
</workbook>
</file>

<file path=xl/calcChain.xml><?xml version="1.0" encoding="utf-8"?>
<calcChain xmlns="http://schemas.openxmlformats.org/spreadsheetml/2006/main">
  <c r="I42" i="1"/>
  <c r="J42" s="1"/>
  <c r="L42" s="1"/>
  <c r="I40"/>
  <c r="J40" s="1"/>
  <c r="L40" s="1"/>
  <c r="J38"/>
  <c r="L38" s="1"/>
  <c r="I38"/>
  <c r="L244"/>
  <c r="I244"/>
  <c r="J244" s="1"/>
  <c r="L243"/>
  <c r="I243"/>
  <c r="J243" s="1"/>
  <c r="L242"/>
  <c r="I242"/>
  <c r="J242" s="1"/>
  <c r="L241"/>
  <c r="I241"/>
  <c r="J241" s="1"/>
  <c r="L240"/>
  <c r="I240"/>
  <c r="J240" s="1"/>
  <c r="J239"/>
  <c r="L239" s="1"/>
  <c r="I239"/>
  <c r="L36"/>
  <c r="I238"/>
  <c r="J238" s="1"/>
  <c r="L238" s="1"/>
  <c r="J237"/>
  <c r="L237" s="1"/>
  <c r="I237"/>
  <c r="J236"/>
  <c r="L236" s="1"/>
  <c r="I236"/>
  <c r="I235"/>
  <c r="J235" s="1"/>
  <c r="L235" s="1"/>
  <c r="I234"/>
  <c r="J234" s="1"/>
  <c r="L234" s="1"/>
  <c r="I233"/>
  <c r="J233" s="1"/>
  <c r="L233" s="1"/>
  <c r="I232"/>
  <c r="J232" s="1"/>
  <c r="L232" s="1"/>
  <c r="I231"/>
  <c r="J231" s="1"/>
  <c r="L231" s="1"/>
  <c r="I230"/>
  <c r="J230" s="1"/>
  <c r="L230" s="1"/>
  <c r="I229"/>
  <c r="J229" s="1"/>
  <c r="L229" s="1"/>
  <c r="I228"/>
  <c r="J228" s="1"/>
  <c r="L228" s="1"/>
  <c r="I226"/>
  <c r="J226" s="1"/>
  <c r="L226" s="1"/>
  <c r="I225"/>
  <c r="J225" s="1"/>
  <c r="L225" s="1"/>
  <c r="I224"/>
  <c r="J224" s="1"/>
  <c r="L224" s="1"/>
  <c r="I223"/>
  <c r="J223" s="1"/>
  <c r="L223" s="1"/>
  <c r="I222"/>
  <c r="J222" s="1"/>
  <c r="L222" s="1"/>
  <c r="I219"/>
  <c r="J219" s="1"/>
  <c r="L219" s="1"/>
  <c r="I218"/>
  <c r="J218" s="1"/>
  <c r="L218" s="1"/>
  <c r="I217"/>
  <c r="J217" s="1"/>
  <c r="L217" s="1"/>
  <c r="I216"/>
  <c r="J216" s="1"/>
  <c r="L216" s="1"/>
  <c r="I215"/>
  <c r="J215" s="1"/>
  <c r="L215" s="1"/>
  <c r="I214"/>
  <c r="J214" s="1"/>
  <c r="L214" s="1"/>
  <c r="I213"/>
  <c r="J213" s="1"/>
  <c r="L213" s="1"/>
  <c r="I212"/>
  <c r="J212" s="1"/>
  <c r="L212" s="1"/>
  <c r="I211"/>
  <c r="J211" s="1"/>
  <c r="L211" s="1"/>
  <c r="I209"/>
  <c r="J209" s="1"/>
  <c r="L209" s="1"/>
  <c r="I208"/>
  <c r="J208" s="1"/>
  <c r="L208" s="1"/>
  <c r="I207"/>
  <c r="J207" s="1"/>
  <c r="L207" s="1"/>
  <c r="I206"/>
  <c r="J206" s="1"/>
  <c r="L206" s="1"/>
  <c r="I205"/>
  <c r="J205" s="1"/>
  <c r="L205" s="1"/>
  <c r="I203"/>
  <c r="J203" s="1"/>
  <c r="L203" s="1"/>
  <c r="I202"/>
  <c r="J202" s="1"/>
  <c r="L202" s="1"/>
  <c r="I201"/>
  <c r="J201" s="1"/>
  <c r="L201" s="1"/>
  <c r="I200"/>
  <c r="J200" s="1"/>
  <c r="L200" s="1"/>
  <c r="I199"/>
  <c r="J199" s="1"/>
  <c r="L199" s="1"/>
  <c r="I197"/>
  <c r="J197" s="1"/>
  <c r="L197" s="1"/>
  <c r="I196"/>
  <c r="J196" s="1"/>
  <c r="L196" s="1"/>
  <c r="I195"/>
  <c r="J195" s="1"/>
  <c r="L195" s="1"/>
  <c r="J194"/>
  <c r="L194" s="1"/>
  <c r="I194"/>
  <c r="J193"/>
  <c r="L193" s="1"/>
  <c r="I193"/>
  <c r="I191"/>
  <c r="J191" s="1"/>
  <c r="L191" s="1"/>
  <c r="I190"/>
  <c r="J190" s="1"/>
  <c r="L190" s="1"/>
  <c r="I189"/>
  <c r="J189" s="1"/>
  <c r="L189" s="1"/>
  <c r="I188"/>
  <c r="J188" s="1"/>
  <c r="L188" s="1"/>
  <c r="I187"/>
  <c r="J187" s="1"/>
  <c r="L187" s="1"/>
  <c r="I185"/>
  <c r="J185" s="1"/>
  <c r="L185" s="1"/>
  <c r="I184"/>
  <c r="J184" s="1"/>
  <c r="L184" s="1"/>
  <c r="I183"/>
  <c r="J183" s="1"/>
  <c r="L183" s="1"/>
  <c r="I182"/>
  <c r="J182" s="1"/>
  <c r="L182" s="1"/>
  <c r="I181"/>
  <c r="J181" s="1"/>
  <c r="L181" s="1"/>
  <c r="I179"/>
  <c r="J179" s="1"/>
  <c r="L179" s="1"/>
  <c r="I178"/>
  <c r="J178" s="1"/>
  <c r="L178" s="1"/>
  <c r="I177"/>
  <c r="J177" s="1"/>
  <c r="L177" s="1"/>
  <c r="I176"/>
  <c r="J176" s="1"/>
  <c r="L176" s="1"/>
  <c r="I175"/>
  <c r="J175" s="1"/>
  <c r="L175" s="1"/>
  <c r="I172"/>
  <c r="J172" s="1"/>
  <c r="L172" s="1"/>
  <c r="I171"/>
  <c r="J171" s="1"/>
  <c r="L171" s="1"/>
  <c r="I170"/>
  <c r="J170" s="1"/>
  <c r="L170" s="1"/>
  <c r="I169"/>
  <c r="J169" s="1"/>
  <c r="L169" s="1"/>
  <c r="I167"/>
  <c r="J167" s="1"/>
  <c r="L167" s="1"/>
  <c r="I166"/>
  <c r="J166" s="1"/>
  <c r="L166" s="1"/>
  <c r="I165"/>
  <c r="J165" s="1"/>
  <c r="L165" s="1"/>
  <c r="I164"/>
  <c r="J164" s="1"/>
  <c r="L164" s="1"/>
  <c r="I163"/>
  <c r="J163" s="1"/>
  <c r="L163" s="1"/>
  <c r="I161"/>
  <c r="J161" s="1"/>
  <c r="L161" s="1"/>
  <c r="I160"/>
  <c r="J160" s="1"/>
  <c r="L160" s="1"/>
  <c r="I159"/>
  <c r="J159" s="1"/>
  <c r="L159" s="1"/>
  <c r="I158"/>
  <c r="J158" s="1"/>
  <c r="L158" s="1"/>
  <c r="I157"/>
  <c r="J157" s="1"/>
  <c r="L157" s="1"/>
  <c r="I155"/>
  <c r="J155" s="1"/>
  <c r="L155" s="1"/>
  <c r="I154"/>
  <c r="J154" s="1"/>
  <c r="L154" s="1"/>
  <c r="I153"/>
  <c r="J153" s="1"/>
  <c r="L153" s="1"/>
  <c r="I152"/>
  <c r="J152" s="1"/>
  <c r="L152" s="1"/>
  <c r="I151"/>
  <c r="J151" s="1"/>
  <c r="L151" s="1"/>
  <c r="L148"/>
  <c r="I148"/>
  <c r="J148" s="1"/>
  <c r="L147"/>
  <c r="I147"/>
  <c r="J147" s="1"/>
  <c r="I146"/>
  <c r="J146" s="1"/>
  <c r="L146" s="1"/>
  <c r="I145"/>
  <c r="J145"/>
  <c r="L145" s="1"/>
  <c r="I144"/>
  <c r="J144" s="1"/>
  <c r="L144" s="1"/>
  <c r="I143"/>
  <c r="J143" s="1"/>
  <c r="L143" s="1"/>
  <c r="I142"/>
  <c r="J142" s="1"/>
  <c r="L142" s="1"/>
  <c r="I141"/>
  <c r="J141" s="1"/>
  <c r="L141" s="1"/>
  <c r="I140"/>
  <c r="J140" s="1"/>
  <c r="L140" s="1"/>
  <c r="I139"/>
  <c r="J139" s="1"/>
  <c r="L139" s="1"/>
  <c r="I137"/>
  <c r="J137" s="1"/>
  <c r="L137" s="1"/>
  <c r="I136"/>
  <c r="J136" s="1"/>
  <c r="L136" s="1"/>
  <c r="L135"/>
  <c r="I135"/>
  <c r="J135" s="1"/>
  <c r="I134"/>
  <c r="J134" s="1"/>
  <c r="L134" s="1"/>
  <c r="I133"/>
  <c r="J133" s="1"/>
  <c r="L133" s="1"/>
  <c r="I132"/>
  <c r="J132" s="1"/>
  <c r="L132" s="1"/>
  <c r="I138"/>
  <c r="J138" s="1"/>
  <c r="L138" s="1"/>
  <c r="I131"/>
  <c r="J131" s="1"/>
  <c r="L131" s="1"/>
  <c r="I130"/>
  <c r="J130" s="1"/>
  <c r="L130" s="1"/>
  <c r="I129"/>
  <c r="J129" s="1"/>
  <c r="L129" s="1"/>
  <c r="I128"/>
  <c r="J128" s="1"/>
  <c r="L128" s="1"/>
  <c r="I127"/>
  <c r="J127" s="1"/>
  <c r="L127" s="1"/>
  <c r="I125"/>
  <c r="J125" s="1"/>
  <c r="L125" s="1"/>
  <c r="I124"/>
  <c r="J124" s="1"/>
  <c r="L124" s="1"/>
  <c r="I123"/>
  <c r="J123" s="1"/>
  <c r="L123" s="1"/>
  <c r="I122"/>
  <c r="J122" s="1"/>
  <c r="L122" s="1"/>
  <c r="J121"/>
  <c r="L121" s="1"/>
  <c r="I121"/>
  <c r="J119"/>
  <c r="L119" s="1"/>
  <c r="I119"/>
  <c r="J118"/>
  <c r="L118" s="1"/>
  <c r="I118"/>
  <c r="I117"/>
  <c r="J117" s="1"/>
  <c r="L117" s="1"/>
  <c r="I116"/>
  <c r="J116" s="1"/>
  <c r="L116" s="1"/>
  <c r="I115"/>
  <c r="J115" s="1"/>
  <c r="L115" s="1"/>
  <c r="I112"/>
  <c r="J112" s="1"/>
  <c r="L112" s="1"/>
  <c r="I111"/>
  <c r="J111" s="1"/>
  <c r="L111" s="1"/>
  <c r="I110"/>
  <c r="J110" s="1"/>
  <c r="L110" s="1"/>
  <c r="I109"/>
  <c r="J109" s="1"/>
  <c r="L109" s="1"/>
  <c r="I108"/>
  <c r="J108" s="1"/>
  <c r="L108" s="1"/>
  <c r="I107"/>
  <c r="J107" s="1"/>
  <c r="L107" s="1"/>
  <c r="I106"/>
  <c r="J106" s="1"/>
  <c r="L106" s="1"/>
  <c r="I105"/>
  <c r="J105" s="1"/>
  <c r="L105" s="1"/>
  <c r="I104"/>
  <c r="J104" s="1"/>
  <c r="L104" s="1"/>
  <c r="I102"/>
  <c r="J102" s="1"/>
  <c r="L102" s="1"/>
  <c r="I101"/>
  <c r="J101" s="1"/>
  <c r="L101" s="1"/>
  <c r="J100"/>
  <c r="L100" s="1"/>
  <c r="I100"/>
  <c r="I99"/>
  <c r="J99" s="1"/>
  <c r="L99" s="1"/>
  <c r="I98"/>
  <c r="J98" s="1"/>
  <c r="L98" s="1"/>
  <c r="I96"/>
  <c r="J96" s="1"/>
  <c r="L96" s="1"/>
  <c r="I95"/>
  <c r="J95" s="1"/>
  <c r="L95" s="1"/>
  <c r="I94"/>
  <c r="J94" s="1"/>
  <c r="L94" s="1"/>
  <c r="I93"/>
  <c r="J93" s="1"/>
  <c r="L93" s="1"/>
  <c r="J92"/>
  <c r="L92" s="1"/>
  <c r="I92"/>
  <c r="I90"/>
  <c r="J90" s="1"/>
  <c r="L90" s="1"/>
  <c r="I89"/>
  <c r="J89" s="1"/>
  <c r="L89" s="1"/>
  <c r="I88"/>
  <c r="J88" s="1"/>
  <c r="L88" s="1"/>
  <c r="I87"/>
  <c r="J87" s="1"/>
  <c r="L87" s="1"/>
  <c r="I86"/>
  <c r="J86" s="1"/>
  <c r="L86" s="1"/>
  <c r="I84"/>
  <c r="J84" s="1"/>
  <c r="L84" s="1"/>
  <c r="I83"/>
  <c r="J83" s="1"/>
  <c r="L83" s="1"/>
  <c r="I82"/>
  <c r="J82" s="1"/>
  <c r="L82" s="1"/>
  <c r="I81"/>
  <c r="J81" s="1"/>
  <c r="L81" s="1"/>
  <c r="I80"/>
  <c r="J80" s="1"/>
  <c r="L80" s="1"/>
  <c r="I77"/>
  <c r="J77" s="1"/>
  <c r="L77" s="1"/>
  <c r="I76"/>
  <c r="J76" s="1"/>
  <c r="L76" s="1"/>
  <c r="I75"/>
  <c r="J75" s="1"/>
  <c r="L75" s="1"/>
  <c r="I74"/>
  <c r="J74" s="1"/>
  <c r="L74" s="1"/>
  <c r="I73"/>
  <c r="J73" s="1"/>
  <c r="L73" s="1"/>
  <c r="I72"/>
  <c r="J72" s="1"/>
  <c r="L72" s="1"/>
  <c r="I71"/>
  <c r="J71" s="1"/>
  <c r="L71" s="1"/>
  <c r="I70"/>
  <c r="J70" s="1"/>
  <c r="L70" s="1"/>
  <c r="I69"/>
  <c r="J69" s="1"/>
  <c r="L69" s="1"/>
  <c r="I68"/>
  <c r="J68" s="1"/>
  <c r="L68" s="1"/>
  <c r="I67"/>
  <c r="J67" s="1"/>
  <c r="L67" s="1"/>
  <c r="I66"/>
  <c r="J66" s="1"/>
  <c r="L66" s="1"/>
  <c r="I65"/>
  <c r="J65" s="1"/>
  <c r="L65" s="1"/>
  <c r="I64"/>
  <c r="J64" s="1"/>
  <c r="L64" s="1"/>
  <c r="I63"/>
  <c r="J63" s="1"/>
  <c r="L63" s="1"/>
  <c r="I62"/>
  <c r="J62" s="1"/>
  <c r="L62" s="1"/>
  <c r="I60"/>
  <c r="J60" s="1"/>
  <c r="L60" s="1"/>
  <c r="I59"/>
  <c r="J59" s="1"/>
  <c r="L59" s="1"/>
  <c r="I58"/>
  <c r="J58" s="1"/>
  <c r="L58" s="1"/>
  <c r="I57"/>
  <c r="J57" s="1"/>
  <c r="L57" s="1"/>
  <c r="I55"/>
  <c r="J55" s="1"/>
  <c r="L55" s="1"/>
  <c r="I49"/>
  <c r="J49" s="1"/>
  <c r="L49" s="1"/>
  <c r="I48"/>
  <c r="J48" s="1"/>
  <c r="L48" s="1"/>
  <c r="I47"/>
  <c r="J47" s="1"/>
  <c r="L47" s="1"/>
  <c r="I46"/>
  <c r="J46" s="1"/>
  <c r="L46" s="1"/>
  <c r="I44"/>
  <c r="J44" s="1"/>
  <c r="L44" s="1"/>
  <c r="I43"/>
  <c r="J43" s="1"/>
  <c r="L43" s="1"/>
  <c r="I41"/>
  <c r="J41" s="1"/>
  <c r="L41" s="1"/>
  <c r="I39"/>
  <c r="J39" s="1"/>
  <c r="L39" s="1"/>
  <c r="I37"/>
  <c r="J37" s="1"/>
  <c r="L37" s="1"/>
  <c r="I45"/>
  <c r="J45" s="1"/>
  <c r="L45" s="1"/>
  <c r="I34"/>
  <c r="J34" s="1"/>
  <c r="L34" s="1"/>
  <c r="I33" l="1"/>
  <c r="J33" s="1"/>
  <c r="L33" s="1"/>
  <c r="I32"/>
  <c r="J32" s="1"/>
  <c r="L32" s="1"/>
  <c r="I31"/>
  <c r="J31" s="1"/>
  <c r="L31" s="1"/>
  <c r="I30"/>
  <c r="J30" s="1"/>
  <c r="L30" s="1"/>
  <c r="I28"/>
  <c r="J28" s="1"/>
  <c r="L28" s="1"/>
  <c r="I27"/>
  <c r="J27" s="1"/>
  <c r="L27" s="1"/>
  <c r="I26"/>
  <c r="J26" s="1"/>
  <c r="L26" s="1"/>
  <c r="I25"/>
  <c r="J25" s="1"/>
  <c r="L25" s="1"/>
  <c r="I24"/>
  <c r="J24" s="1"/>
  <c r="L24" s="1"/>
  <c r="I16"/>
  <c r="J16" s="1"/>
  <c r="L16" s="1"/>
  <c r="I15"/>
  <c r="J15" s="1"/>
  <c r="L15" s="1"/>
  <c r="I14"/>
  <c r="J14" s="1"/>
  <c r="L14" s="1"/>
  <c r="I13"/>
  <c r="J13" s="1"/>
  <c r="L13" s="1"/>
  <c r="I12"/>
  <c r="J12" s="1"/>
  <c r="L12" s="1"/>
  <c r="I10"/>
  <c r="J10" s="1"/>
  <c r="L10" s="1"/>
  <c r="I9"/>
  <c r="J9" s="1"/>
  <c r="L9" s="1"/>
  <c r="I8"/>
  <c r="J8" s="1"/>
  <c r="L8" s="1"/>
  <c r="I7"/>
  <c r="J7" s="1"/>
  <c r="L7" s="1"/>
  <c r="I6"/>
  <c r="J6" s="1"/>
  <c r="L6" s="1"/>
  <c r="I19"/>
  <c r="J19" s="1"/>
  <c r="L19" s="1"/>
  <c r="I227"/>
  <c r="J227" s="1"/>
  <c r="L227" s="1"/>
  <c r="I221"/>
  <c r="J221" s="1"/>
  <c r="L221" s="1"/>
  <c r="I220"/>
  <c r="J220" s="1"/>
  <c r="L220" s="1"/>
  <c r="I210"/>
  <c r="J210" s="1"/>
  <c r="L210" s="1"/>
  <c r="I204"/>
  <c r="J204" s="1"/>
  <c r="L204" s="1"/>
  <c r="I198"/>
  <c r="J198" s="1"/>
  <c r="L198" s="1"/>
  <c r="I192"/>
  <c r="J192" s="1"/>
  <c r="L192" s="1"/>
  <c r="I186"/>
  <c r="J186" s="1"/>
  <c r="L186" s="1"/>
  <c r="I180"/>
  <c r="J180" s="1"/>
  <c r="L180" s="1"/>
  <c r="I174"/>
  <c r="J174" s="1"/>
  <c r="L174" s="1"/>
  <c r="I173"/>
  <c r="J173" s="1"/>
  <c r="L173" s="1"/>
  <c r="I168"/>
  <c r="J168" s="1"/>
  <c r="L168" s="1"/>
  <c r="I162"/>
  <c r="J162" s="1"/>
  <c r="L162" s="1"/>
  <c r="I156"/>
  <c r="J156" s="1"/>
  <c r="L156" s="1"/>
  <c r="I150"/>
  <c r="J150" s="1"/>
  <c r="L150" s="1"/>
  <c r="I149"/>
  <c r="J149" s="1"/>
  <c r="L149" s="1"/>
  <c r="I54"/>
  <c r="J54" s="1"/>
  <c r="L54" s="1"/>
  <c r="I53"/>
  <c r="J53" s="1"/>
  <c r="L53" s="1"/>
  <c r="I52"/>
  <c r="J52" s="1"/>
  <c r="L52" s="1"/>
  <c r="I23"/>
  <c r="J23" s="1"/>
  <c r="L23" s="1"/>
  <c r="I22"/>
  <c r="J22" s="1"/>
  <c r="L22" s="1"/>
  <c r="I21"/>
  <c r="J21" s="1"/>
  <c r="L21" s="1"/>
  <c r="I20"/>
  <c r="J20" s="1"/>
  <c r="L20" s="1"/>
  <c r="I36"/>
  <c r="J36" s="1"/>
  <c r="I51"/>
  <c r="J51" s="1"/>
  <c r="L51" s="1"/>
  <c r="I17"/>
  <c r="J17" s="1"/>
  <c r="L17" s="1"/>
  <c r="I126"/>
  <c r="J126" s="1"/>
  <c r="L126" s="1"/>
  <c r="I120"/>
  <c r="J120" s="1"/>
  <c r="L120" s="1"/>
  <c r="I114"/>
  <c r="J114" s="1"/>
  <c r="L114" s="1"/>
  <c r="I113"/>
  <c r="J113" s="1"/>
  <c r="L113" s="1"/>
  <c r="I103"/>
  <c r="J103" s="1"/>
  <c r="L103" s="1"/>
  <c r="I97"/>
  <c r="J97" s="1"/>
  <c r="L97" s="1"/>
  <c r="I91" l="1"/>
  <c r="J91" s="1"/>
  <c r="L91" s="1"/>
  <c r="I85"/>
  <c r="J85" s="1"/>
  <c r="L85" s="1"/>
  <c r="I79"/>
  <c r="J79" s="1"/>
  <c r="L79" s="1"/>
  <c r="I78"/>
  <c r="J78" s="1"/>
  <c r="L78" s="1"/>
  <c r="I61"/>
  <c r="J61" s="1"/>
  <c r="L61" s="1"/>
  <c r="I56"/>
  <c r="J56" s="1"/>
  <c r="L56" s="1"/>
  <c r="I50"/>
  <c r="J50" s="1"/>
  <c r="L50" s="1"/>
  <c r="I35"/>
  <c r="J35" s="1"/>
  <c r="L35" s="1"/>
  <c r="I29"/>
  <c r="J29" s="1"/>
  <c r="L29" s="1"/>
  <c r="I18"/>
  <c r="J18" s="1"/>
  <c r="L18" s="1"/>
  <c r="L246" s="1"/>
  <c r="J248" s="1"/>
  <c r="I11"/>
  <c r="J11" s="1"/>
  <c r="L11" s="1"/>
  <c r="I5"/>
  <c r="J5" s="1"/>
  <c r="L5" s="1"/>
  <c r="K381"/>
  <c r="L381" s="1"/>
  <c r="K383"/>
  <c r="L383" s="1"/>
  <c r="M383" s="1"/>
  <c r="M385"/>
  <c r="I386"/>
  <c r="J386"/>
  <c r="K388"/>
  <c r="L388" s="1"/>
  <c r="M388" s="1"/>
  <c r="J246" l="1"/>
  <c r="J247"/>
  <c r="J249"/>
  <c r="K386"/>
  <c r="M381"/>
  <c r="M395" s="1"/>
  <c r="M399" s="1"/>
  <c r="L389"/>
</calcChain>
</file>

<file path=xl/sharedStrings.xml><?xml version="1.0" encoding="utf-8"?>
<sst xmlns="http://schemas.openxmlformats.org/spreadsheetml/2006/main" count="1236" uniqueCount="355">
  <si>
    <t>I.V.A.</t>
  </si>
  <si>
    <t>professionisti</t>
  </si>
  <si>
    <t>lavoro</t>
  </si>
  <si>
    <t>cassa</t>
  </si>
  <si>
    <t>imponibile</t>
  </si>
  <si>
    <t>TOTALE</t>
  </si>
  <si>
    <t>Polidori e Masucci prog. e dd.ll.</t>
  </si>
  <si>
    <t>Collaudatore</t>
  </si>
  <si>
    <t>Il Responsabile dell-Area Tecnica</t>
  </si>
  <si>
    <t>( geom. Italo Durastante )</t>
  </si>
  <si>
    <t>Conti e Patrizi coordin. Sicurezza</t>
  </si>
  <si>
    <t>Somme a disposizione dell'Amministrazione</t>
  </si>
  <si>
    <t>ex art. 18 l. 109/94 e s.m.i.</t>
  </si>
  <si>
    <t>Totale</t>
  </si>
  <si>
    <t>I.V.A. lavori</t>
  </si>
  <si>
    <t>Sommano</t>
  </si>
  <si>
    <t>Espropriazioni</t>
  </si>
  <si>
    <t>I.V.A. professionisti</t>
  </si>
  <si>
    <t>Economie sull'I.V.A.</t>
  </si>
  <si>
    <t>totale lavori</t>
  </si>
  <si>
    <t>totale</t>
  </si>
  <si>
    <t>Economie da ribasso</t>
  </si>
  <si>
    <t>Economie sui lavori</t>
  </si>
  <si>
    <t xml:space="preserve">cliente n° </t>
  </si>
  <si>
    <t>località</t>
  </si>
  <si>
    <t>POD n°</t>
  </si>
  <si>
    <t>IT001E67475229</t>
  </si>
  <si>
    <t>IT001E67476370</t>
  </si>
  <si>
    <t>IT001E67353011</t>
  </si>
  <si>
    <t>IT001E67363709</t>
  </si>
  <si>
    <t>IT001E67476416</t>
  </si>
  <si>
    <t>IT001E67477808</t>
  </si>
  <si>
    <t>IT001E60396443</t>
  </si>
  <si>
    <t>Casale Bottone</t>
  </si>
  <si>
    <t>IT001E67374656</t>
  </si>
  <si>
    <t>IT001E67366251</t>
  </si>
  <si>
    <t>IT001E60726044</t>
  </si>
  <si>
    <t>IT001E67372912</t>
  </si>
  <si>
    <t>IT001E60587895</t>
  </si>
  <si>
    <t>IT001E67478482</t>
  </si>
  <si>
    <t>IT001E67372911</t>
  </si>
  <si>
    <t>IT001E67478062</t>
  </si>
  <si>
    <t>via Palazzo</t>
  </si>
  <si>
    <t>IT001E67370597</t>
  </si>
  <si>
    <t>fattura n°</t>
  </si>
  <si>
    <t>periodo</t>
  </si>
  <si>
    <t>importo da pagare</t>
  </si>
  <si>
    <t>importo complessivo</t>
  </si>
  <si>
    <t>CIG</t>
  </si>
  <si>
    <t>67387017FA</t>
  </si>
  <si>
    <t>IT001E67371042</t>
  </si>
  <si>
    <t>via Aosta</t>
  </si>
  <si>
    <t>via Cesaproba</t>
  </si>
  <si>
    <t>IT001E67475888</t>
  </si>
  <si>
    <t>via Molinella</t>
  </si>
  <si>
    <t>IT001E61427802</t>
  </si>
  <si>
    <t>via S. Rocco</t>
  </si>
  <si>
    <t>Corso Italia</t>
  </si>
  <si>
    <t>IT001E67476741</t>
  </si>
  <si>
    <t>IT001E68712301</t>
  </si>
  <si>
    <t>via Picente</t>
  </si>
  <si>
    <t>IT001E67365568</t>
  </si>
  <si>
    <t>via San Giovanni</t>
  </si>
  <si>
    <t>IT001E61428338</t>
  </si>
  <si>
    <t>IT001E67363956</t>
  </si>
  <si>
    <t>IT001E67368787</t>
  </si>
  <si>
    <t>IT001E67477160</t>
  </si>
  <si>
    <t>via Colle</t>
  </si>
  <si>
    <t>IT001E67363708</t>
  </si>
  <si>
    <t>via Cesariano</t>
  </si>
  <si>
    <t>IT001E67477555</t>
  </si>
  <si>
    <t>via Trieste</t>
  </si>
  <si>
    <t>IT001E67363957</t>
  </si>
  <si>
    <t>via Roma</t>
  </si>
  <si>
    <t>IT001E64689239</t>
  </si>
  <si>
    <t>via degli Angeli</t>
  </si>
  <si>
    <t>IT001E60400878</t>
  </si>
  <si>
    <t>C.so Parigi</t>
  </si>
  <si>
    <t>IT001E67372913</t>
  </si>
  <si>
    <t>via Santi</t>
  </si>
  <si>
    <t>IT001E67370596</t>
  </si>
  <si>
    <t>Com.le Verrico</t>
  </si>
  <si>
    <t>IT001E60551063</t>
  </si>
  <si>
    <t>P.zza Plebiscito</t>
  </si>
  <si>
    <t>IT001E67478698</t>
  </si>
  <si>
    <t>via Pola</t>
  </si>
  <si>
    <t>IT001E67476512</t>
  </si>
  <si>
    <t>via Pellescritta</t>
  </si>
  <si>
    <t>Via Molinella</t>
  </si>
  <si>
    <t>anno 2016</t>
  </si>
  <si>
    <t>anno 2017</t>
  </si>
  <si>
    <t>IT001E60410032</t>
  </si>
  <si>
    <t>via  c.le Verrico</t>
  </si>
  <si>
    <t>anno 2018</t>
  </si>
  <si>
    <t>4811590910 del 08/09/2018  prot. n° 9043/2018 ( nota di credito di € 7477,36 )</t>
  </si>
  <si>
    <t>IT001E60622827</t>
  </si>
  <si>
    <t>P.zza S.Giovanni</t>
  </si>
  <si>
    <t>IT001E61429343</t>
  </si>
  <si>
    <t>4811599405 del 11/9/2018</t>
  </si>
  <si>
    <t>feb.2017</t>
  </si>
  <si>
    <t>mar.2017</t>
  </si>
  <si>
    <t>4811644973 del 13/9/2018</t>
  </si>
  <si>
    <t>apr.2017</t>
  </si>
  <si>
    <t>4811607523 del 12/9/2018</t>
  </si>
  <si>
    <t>4811675281 del 14/9/2018</t>
  </si>
  <si>
    <t>mag.2017</t>
  </si>
  <si>
    <t>4811679486 del 15/9/2018</t>
  </si>
  <si>
    <t>giu.2017</t>
  </si>
  <si>
    <t>4811680357 del 16/9/2018</t>
  </si>
  <si>
    <t>lug.2017</t>
  </si>
  <si>
    <t>4811599577 del 11/9/2018</t>
  </si>
  <si>
    <t>4811618653 del 12/9/2018</t>
  </si>
  <si>
    <t>4811657072 del 13/9/2018</t>
  </si>
  <si>
    <t>4811675320 del 14/9/2018</t>
  </si>
  <si>
    <t>4811679525 del 15/9/2018</t>
  </si>
  <si>
    <t>4811680396 del 16/9/2018</t>
  </si>
  <si>
    <t>4811599416 del 11/9/2018</t>
  </si>
  <si>
    <t>4811607534 del 12/09/2018</t>
  </si>
  <si>
    <t>4811657044 del 13/09/2018</t>
  </si>
  <si>
    <t>4811675292 del 14/10/2018</t>
  </si>
  <si>
    <t>4811679497 del 15/09/2018</t>
  </si>
  <si>
    <t>4811680368 del 16/09/2018</t>
  </si>
  <si>
    <t>4811599568 del 11/09/2018</t>
  </si>
  <si>
    <t>4811618644 del 12/09/2018</t>
  </si>
  <si>
    <t>4811657063 del 13/09/2018</t>
  </si>
  <si>
    <t>4811675311 del 14/09/2018</t>
  </si>
  <si>
    <t>4811679516 del 15/09/2018</t>
  </si>
  <si>
    <t>4811680387 del 16/09/2018</t>
  </si>
  <si>
    <t>4811599558 del 11/9/2018</t>
  </si>
  <si>
    <t>4811618634 del 12/9/2018</t>
  </si>
  <si>
    <t>4811657053 del 13/9/2018</t>
  </si>
  <si>
    <t>4811675301 del 14/9/2018</t>
  </si>
  <si>
    <t>4811679506 del 15/9/2018</t>
  </si>
  <si>
    <t>4811680377 del 16/9/2018</t>
  </si>
  <si>
    <t>4811599559 del 11/9/2018</t>
  </si>
  <si>
    <t>4811618635 del 12/9/2018</t>
  </si>
  <si>
    <t>4811657054 del 13/9/2018</t>
  </si>
  <si>
    <t>4811675302 del 14/9/2018</t>
  </si>
  <si>
    <t>4811679507 del 15/9/2018</t>
  </si>
  <si>
    <t>4811680378 del 16/9/2018</t>
  </si>
  <si>
    <t>4811599574 del 11/9/2018</t>
  </si>
  <si>
    <t>4811618650 del 12/9/2018</t>
  </si>
  <si>
    <t>4811657069 del 13/9/2018</t>
  </si>
  <si>
    <t>4811675317 del 14/9/2018</t>
  </si>
  <si>
    <t>4811679522 del 15/9/2018</t>
  </si>
  <si>
    <t>4811680393 del 16/9/2018</t>
  </si>
  <si>
    <t>4811618632 del 12-09-2018</t>
  </si>
  <si>
    <t>4811675299 del 14-10-2018</t>
  </si>
  <si>
    <t>4811679504 del 15-09-2018</t>
  </si>
  <si>
    <t>4811599569 del 11/9/2018</t>
  </si>
  <si>
    <t>4811618645 del 12/9/2018</t>
  </si>
  <si>
    <t>4811657064 del 13/9/2018</t>
  </si>
  <si>
    <t>4811675312 del 14/9/2018</t>
  </si>
  <si>
    <t>4811679517 del 15/9/2018</t>
  </si>
  <si>
    <t>4811680388 del 16/9/2018</t>
  </si>
  <si>
    <t>4811599554 del 11/9/2018</t>
  </si>
  <si>
    <t>4811618630 del 12/9/2018</t>
  </si>
  <si>
    <t>4811657049 del 13/9/2018</t>
  </si>
  <si>
    <t>4811675297 del 14/9/2018</t>
  </si>
  <si>
    <t>4811679502 del 15/9/2018</t>
  </si>
  <si>
    <t>4811680373 del 16/9/2018</t>
  </si>
  <si>
    <t>4811607522 del 12/9/2018</t>
  </si>
  <si>
    <t>4811644972 del 13/9/2018</t>
  </si>
  <si>
    <t>4811675280 del 14/9/2018</t>
  </si>
  <si>
    <t>4811679485 del 15/9/2018</t>
  </si>
  <si>
    <t>4811680356 del 16/9/2018</t>
  </si>
  <si>
    <t>4811599408 del 11/9/2018</t>
  </si>
  <si>
    <t>4811607526 del 12/9/2018</t>
  </si>
  <si>
    <t>4811644976 del 13/9/2018</t>
  </si>
  <si>
    <t>4811675284 del 14/9/2018</t>
  </si>
  <si>
    <t>4811679489 del 15/9/2018</t>
  </si>
  <si>
    <t>4811680360 del 16/9/2018</t>
  </si>
  <si>
    <t>4811599566 del 11/9/2018</t>
  </si>
  <si>
    <t>4811618642 del 12/9/2018</t>
  </si>
  <si>
    <t>4811675309 del 14/9/2018</t>
  </si>
  <si>
    <t>4811679514 del 15/9/2018</t>
  </si>
  <si>
    <t>4811680385 del 16/9/2018</t>
  </si>
  <si>
    <t>4811599576 del 11/9/2018</t>
  </si>
  <si>
    <t>4811618652 del 12/9/2018</t>
  </si>
  <si>
    <t>4811657071 del 13/9/2018</t>
  </si>
  <si>
    <t>4811675319 del 14/9/2018</t>
  </si>
  <si>
    <t>4811679524 del 15/9/2018</t>
  </si>
  <si>
    <t>4811680395 del 16/9/2018</t>
  </si>
  <si>
    <t>4811599413 del 11/9/2018</t>
  </si>
  <si>
    <t>4811607531 del 12/9/2018</t>
  </si>
  <si>
    <t>4811657041 del 13/9/2018</t>
  </si>
  <si>
    <t>4811675289 del 14/9/2018</t>
  </si>
  <si>
    <t>4811679494 del 15/9/2018</t>
  </si>
  <si>
    <t>4811680365 del 16/9/2018</t>
  </si>
  <si>
    <t>4811599419 del 11/9/2018</t>
  </si>
  <si>
    <t>4811607537 del 12/9/2018</t>
  </si>
  <si>
    <t>4811657047 del 13/9/2018</t>
  </si>
  <si>
    <t>4811675296 del 14/9/2018</t>
  </si>
  <si>
    <t>4811679500 del 15/9/2018</t>
  </si>
  <si>
    <t>4811680371 del 16/9/2018</t>
  </si>
  <si>
    <t>4811607528 del 12/9/2018</t>
  </si>
  <si>
    <t>4811644978 del 13/9/2018</t>
  </si>
  <si>
    <t>4811675286 del 14/9/2018</t>
  </si>
  <si>
    <t>4811679491 del 15/9/2018</t>
  </si>
  <si>
    <t>4811680362 del 15/9/2018</t>
  </si>
  <si>
    <t>4811599560 del 11/9/2018</t>
  </si>
  <si>
    <t>4811618636 del 12/9/2018</t>
  </si>
  <si>
    <t>4811657055 del 13/9/2018</t>
  </si>
  <si>
    <t>4811675303 del 14/9/2018</t>
  </si>
  <si>
    <t>4811679508 del 15/9/2018</t>
  </si>
  <si>
    <t>4811680379 del 16/9/2018</t>
  </si>
  <si>
    <t>4811599409 del 11/9/2018</t>
  </si>
  <si>
    <t>4811607527 del 12/9/2018</t>
  </si>
  <si>
    <t>4811644977 del 13/9/2018</t>
  </si>
  <si>
    <t>4811675285 del 14/9/2018</t>
  </si>
  <si>
    <t>4811679490 del 15/9/2018</t>
  </si>
  <si>
    <t>4811680361 del 16/9/2018</t>
  </si>
  <si>
    <t>4811599564 del 11/9/2018</t>
  </si>
  <si>
    <t>4811618640 del 12/9/2018</t>
  </si>
  <si>
    <t>4811657059 del 13/9/2018</t>
  </si>
  <si>
    <t>4811675307 del 14/9/2018</t>
  </si>
  <si>
    <t>4811679512 del 15/9/2018</t>
  </si>
  <si>
    <t>4811680383 del 16/9/2018</t>
  </si>
  <si>
    <t>4811599565 del 11/9/2018</t>
  </si>
  <si>
    <t>4811618641 del 12/9/2018</t>
  </si>
  <si>
    <t>4811657060 del 13/9/2018</t>
  </si>
  <si>
    <t>4811675308 del 14/9/2018</t>
  </si>
  <si>
    <t>4811679513 del 15/9/2018</t>
  </si>
  <si>
    <t>4811680384 del 16/9/2018</t>
  </si>
  <si>
    <t>4811599562 del 11/9/2018</t>
  </si>
  <si>
    <t>4811618638 del 12/9/2018</t>
  </si>
  <si>
    <t>4811657057 del 13/9/2018</t>
  </si>
  <si>
    <t>4811675305 del 14/9/2018</t>
  </si>
  <si>
    <t>4811679510 del 15/9/2018</t>
  </si>
  <si>
    <t>4811680381 del 16/9/2018</t>
  </si>
  <si>
    <t>4811599420 del 11/9/2018</t>
  </si>
  <si>
    <t>4811607538 del 12/9/2018</t>
  </si>
  <si>
    <t>4811657048 del 13/9/2018</t>
  </si>
  <si>
    <t>4811679501 del 15/9/2018</t>
  </si>
  <si>
    <t>4811680372 del 16/9/2018</t>
  </si>
  <si>
    <t>4811599571 del 11/9/2018</t>
  </si>
  <si>
    <t>4811618647 del 12/9/2018</t>
  </si>
  <si>
    <t>P.tta delle Grazie</t>
  </si>
  <si>
    <t>4811657066 del 13/9/2018</t>
  </si>
  <si>
    <t>4811675314 del 14/9/2018</t>
  </si>
  <si>
    <t>4811679519 del 15/9/2018</t>
  </si>
  <si>
    <t>4811680390 del 16/9/2018</t>
  </si>
  <si>
    <t>4811599561 del 11/9/2018</t>
  </si>
  <si>
    <t>via Verrico</t>
  </si>
  <si>
    <t>4811618637 del 12/9/2018</t>
  </si>
  <si>
    <t>4811657056 del 13/9/2018</t>
  </si>
  <si>
    <t>4811675304 del 14/9/2018</t>
  </si>
  <si>
    <t>4811679509 del 15/9/2018</t>
  </si>
  <si>
    <t>4811680380 del 16/9/2018</t>
  </si>
  <si>
    <t>4811599406 del 11-09-2018</t>
  </si>
  <si>
    <t>Via dei Campi</t>
  </si>
  <si>
    <t>4811607524 del 12-09-2018</t>
  </si>
  <si>
    <t>4811644974 del 13-09-2018</t>
  </si>
  <si>
    <t>4811675282 del 14-09-2018</t>
  </si>
  <si>
    <t>4811679487 del 15-09-2018</t>
  </si>
  <si>
    <t>4811680358 del 16-09-2018</t>
  </si>
  <si>
    <t>4811599555 del 11-09-2018</t>
  </si>
  <si>
    <t>via Goito</t>
  </si>
  <si>
    <t>4811618631 del 12-09-2018</t>
  </si>
  <si>
    <t>4811657050 del 13-09-2018</t>
  </si>
  <si>
    <t>4811675298 del 14-09-2018</t>
  </si>
  <si>
    <t>4811679503 del 15-09-2018</t>
  </si>
  <si>
    <t>4811680374 del 16-09-2018</t>
  </si>
  <si>
    <t>4811599573 del 11-09-2018</t>
  </si>
  <si>
    <t>via Umbro Sabina</t>
  </si>
  <si>
    <t>4811618649 del 12-09-2018</t>
  </si>
  <si>
    <t>4811657068 del 13-09-2018</t>
  </si>
  <si>
    <t>4811675316 del 14-09-2018</t>
  </si>
  <si>
    <t>4811679521 del 15-09-2018</t>
  </si>
  <si>
    <t>4811680392 del 16-09-2018</t>
  </si>
  <si>
    <t>IT001E61769304</t>
  </si>
  <si>
    <t>4811599570 del 11-09-2018</t>
  </si>
  <si>
    <t>via Palombaia</t>
  </si>
  <si>
    <t>4811618646 del 12-09-2018</t>
  </si>
  <si>
    <t>4811657065 del 13-09-2018</t>
  </si>
  <si>
    <t>4811675313 del 14-09-2018</t>
  </si>
  <si>
    <t>4811679518 del 15-09-2018</t>
  </si>
  <si>
    <t>4811680389 del 16-09-2018</t>
  </si>
  <si>
    <t>4811599407 del 11-09-2018</t>
  </si>
  <si>
    <t>via Marana</t>
  </si>
  <si>
    <t>4811607525 del 12-09-2018</t>
  </si>
  <si>
    <t>4811644975 del 13-09-2018</t>
  </si>
  <si>
    <t>4811675283 del 14-09-2018</t>
  </si>
  <si>
    <t>4811679488 del 15-09-2018</t>
  </si>
  <si>
    <t>4811680359 del 16-09-2018</t>
  </si>
  <si>
    <t>4811599417 del 11-09-2018</t>
  </si>
  <si>
    <t>4811607535 del 12-09-2018</t>
  </si>
  <si>
    <t>4811657045 del 13-09-2018</t>
  </si>
  <si>
    <t>4811675293 del 14-09-2018</t>
  </si>
  <si>
    <t>4811679498 del 15-09-2018</t>
  </si>
  <si>
    <t>4811680369 del 16-09-2018</t>
  </si>
  <si>
    <t>4811599557 del 11-09-2018</t>
  </si>
  <si>
    <t>via Fano</t>
  </si>
  <si>
    <t>4811618633 del 12-09-2018</t>
  </si>
  <si>
    <t>4811657052 del 13-09-2018</t>
  </si>
  <si>
    <t>4811675300 del 14-09-2018</t>
  </si>
  <si>
    <t>4811679505 del 15-09-2018</t>
  </si>
  <si>
    <t>4811680376 del 16-09-2018</t>
  </si>
  <si>
    <t>4811599415 del 11-09-2018</t>
  </si>
  <si>
    <t>via della Fonte</t>
  </si>
  <si>
    <t>4811607533 del 12-09-2018</t>
  </si>
  <si>
    <t>4811657043 del 13-09-2018</t>
  </si>
  <si>
    <t>4811679496 del 15-09-2018</t>
  </si>
  <si>
    <t>4811675291 del 14-09-2018</t>
  </si>
  <si>
    <t>4811680367 del 16-09-2018</t>
  </si>
  <si>
    <t>4811599414 del 11-09-2018</t>
  </si>
  <si>
    <t>4811607532 del 12-09-2018</t>
  </si>
  <si>
    <t>4811657042 del 13-09-2018</t>
  </si>
  <si>
    <t>4811675290 del 14-09-2018</t>
  </si>
  <si>
    <t>4811679495 del 15-09-2018</t>
  </si>
  <si>
    <t>4811680366 del 16-09-2018</t>
  </si>
  <si>
    <t>4811599418 del 11-09-2018</t>
  </si>
  <si>
    <t>via delle vigne</t>
  </si>
  <si>
    <t>4811657046 del 13-09-2018</t>
  </si>
  <si>
    <t>4811675294 del 14-09-2018</t>
  </si>
  <si>
    <t>4811679499 del 15-09-2018</t>
  </si>
  <si>
    <t>4811680370 del 16-09-2018</t>
  </si>
  <si>
    <t>4811599411 del 11-09-2018</t>
  </si>
  <si>
    <t>4811607529 del 12-09-2018</t>
  </si>
  <si>
    <t>4811644979 del 13-09-2018</t>
  </si>
  <si>
    <t>4811675287 del 14-09-2018</t>
  </si>
  <si>
    <t>4811679492 del 15-09-2018</t>
  </si>
  <si>
    <t>4811680363 del 16-09-2018</t>
  </si>
  <si>
    <t>4811599563 del 11-09-2018</t>
  </si>
  <si>
    <t>via Prov.le</t>
  </si>
  <si>
    <t>4811618639 del 12-09-2018</t>
  </si>
  <si>
    <t>4811657058 del 13-09-2018</t>
  </si>
  <si>
    <t>4811675306 del 14-09-2018</t>
  </si>
  <si>
    <t>4811679511 del 15-09-2018</t>
  </si>
  <si>
    <t>4811680382 del 16-09-2018</t>
  </si>
  <si>
    <t>4811599575 del 11-09-2018</t>
  </si>
  <si>
    <t>Via Cerasoli</t>
  </si>
  <si>
    <t>4811618651 del 12-09-2018</t>
  </si>
  <si>
    <t>4811657070 del 13-09-2018</t>
  </si>
  <si>
    <t>4811675318 del 14-09-2018</t>
  </si>
  <si>
    <t>4811679523 del 15-09-2018</t>
  </si>
  <si>
    <t>4811680394 del 16-09-2018</t>
  </si>
  <si>
    <t>4811599572 del 11-09-2018</t>
  </si>
  <si>
    <t>4811618648 del 12-09-2018</t>
  </si>
  <si>
    <t>4811657067 del 13-09-2018</t>
  </si>
  <si>
    <t>4811675315 del 14-09-2018</t>
  </si>
  <si>
    <t>4811679520 del 15-09-2018</t>
  </si>
  <si>
    <t>4811680391 del 16-09-2018</t>
  </si>
  <si>
    <t>4811599412 del 11-09-2018</t>
  </si>
  <si>
    <t>via Comunale</t>
  </si>
  <si>
    <t>4811607530 del 12-09-2018</t>
  </si>
  <si>
    <t>4811657040 del 13-09-2018</t>
  </si>
  <si>
    <t>4811675288 del 14-09-2018</t>
  </si>
  <si>
    <t>4811679493 del 15-09-2018</t>
  </si>
  <si>
    <t>4811680364 del 16-09-2018</t>
  </si>
  <si>
    <t>Allegato alla determinazione n° 167 del 16-11-2018</t>
  </si>
  <si>
    <t>4811657051 del 13-09-2018</t>
  </si>
  <si>
    <t>4811599404 del 11/9/2018</t>
  </si>
  <si>
    <t>4811657061 del 13/9/2018</t>
  </si>
  <si>
    <t>4811675295 del 14/9/2018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</si>
</sst>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</font>
    <font>
      <sz val="10"/>
      <name val="Times New Roman"/>
    </font>
    <font>
      <sz val="6"/>
      <name val="Times New Roman"/>
    </font>
    <font>
      <sz val="8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Courier New"/>
      <family val="3"/>
    </font>
    <font>
      <sz val="10"/>
      <name val="Courier New"/>
      <family val="3"/>
    </font>
    <font>
      <sz val="10"/>
      <color rgb="FFFF0000"/>
      <name val="Courier New"/>
      <family val="3"/>
    </font>
    <font>
      <sz val="10"/>
      <name val="Arial"/>
      <family val="2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1"/>
  </cellStyleXfs>
  <cellXfs count="143">
    <xf numFmtId="0" fontId="0" fillId="0" borderId="1" xfId="0"/>
    <xf numFmtId="0" fontId="1" fillId="0" borderId="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top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6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protection locked="0"/>
    </xf>
    <xf numFmtId="2" fontId="5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2" fontId="6" fillId="0" borderId="6" xfId="0" applyNumberFormat="1" applyFont="1" applyFill="1" applyBorder="1" applyAlignment="1" applyProtection="1">
      <protection locked="0"/>
    </xf>
    <xf numFmtId="4" fontId="5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6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/>
    <xf numFmtId="2" fontId="5" fillId="0" borderId="1" xfId="0" applyNumberFormat="1" applyFont="1" applyFill="1" applyBorder="1" applyAlignment="1" applyProtection="1">
      <alignment horizontal="left"/>
      <protection locked="0"/>
    </xf>
    <xf numFmtId="4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 vertical="top"/>
      <protection locked="0"/>
    </xf>
    <xf numFmtId="4" fontId="6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8" xfId="0" applyNumberFormat="1" applyFont="1" applyFill="1" applyBorder="1" applyAlignment="1" applyProtection="1">
      <protection locked="0"/>
    </xf>
    <xf numFmtId="2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6" fillId="0" borderId="2" xfId="0" applyNumberFormat="1" applyFont="1" applyFill="1" applyBorder="1" applyAlignment="1" applyProtection="1">
      <protection locked="0"/>
    </xf>
    <xf numFmtId="0" fontId="6" fillId="0" borderId="9" xfId="0" applyNumberFormat="1" applyFont="1" applyFill="1" applyBorder="1" applyAlignment="1" applyProtection="1">
      <protection locked="0"/>
    </xf>
    <xf numFmtId="2" fontId="5" fillId="0" borderId="10" xfId="0" applyNumberFormat="1" applyFont="1" applyFill="1" applyBorder="1" applyAlignment="1" applyProtection="1">
      <protection locked="0"/>
    </xf>
    <xf numFmtId="2" fontId="5" fillId="0" borderId="5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6" fillId="0" borderId="7" xfId="0" applyNumberFormat="1" applyFont="1" applyFill="1" applyBorder="1" applyAlignment="1" applyProtection="1">
      <protection locked="0"/>
    </xf>
    <xf numFmtId="2" fontId="6" fillId="0" borderId="7" xfId="0" applyNumberFormat="1" applyFont="1" applyFill="1" applyBorder="1" applyAlignment="1" applyProtection="1"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12" fillId="0" borderId="2" xfId="0" applyNumberFormat="1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protection locked="0"/>
    </xf>
    <xf numFmtId="2" fontId="5" fillId="0" borderId="9" xfId="0" applyNumberFormat="1" applyFont="1" applyFill="1" applyBorder="1" applyAlignment="1" applyProtection="1">
      <alignment vertical="top" wrapText="1"/>
      <protection locked="0"/>
    </xf>
    <xf numFmtId="0" fontId="6" fillId="0" borderId="7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vertical="top" wrapText="1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2" fontId="15" fillId="0" borderId="1" xfId="0" applyNumberFormat="1" applyFont="1" applyFill="1" applyBorder="1" applyAlignment="1" applyProtection="1">
      <alignment vertical="top" wrapText="1"/>
      <protection locked="0"/>
    </xf>
    <xf numFmtId="0" fontId="14" fillId="0" borderId="2" xfId="0" applyNumberFormat="1" applyFont="1" applyFill="1" applyBorder="1" applyAlignment="1" applyProtection="1">
      <alignment vertical="top"/>
      <protection locked="0"/>
    </xf>
    <xf numFmtId="0" fontId="14" fillId="0" borderId="2" xfId="0" applyNumberFormat="1" applyFont="1" applyFill="1" applyBorder="1" applyAlignment="1" applyProtection="1">
      <alignment vertical="top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3" xfId="0" applyNumberFormat="1" applyFont="1" applyFill="1" applyBorder="1" applyAlignment="1" applyProtection="1">
      <alignment vertical="top"/>
      <protection locked="0"/>
    </xf>
    <xf numFmtId="0" fontId="14" fillId="0" borderId="12" xfId="0" applyNumberFormat="1" applyFont="1" applyFill="1" applyBorder="1" applyAlignment="1" applyProtection="1">
      <alignment horizontal="center" vertical="top"/>
      <protection locked="0"/>
    </xf>
    <xf numFmtId="1" fontId="15" fillId="0" borderId="1" xfId="0" applyNumberFormat="1" applyFont="1" applyFill="1" applyBorder="1" applyAlignment="1" applyProtection="1">
      <alignment horizontal="left" vertical="top" wrapText="1"/>
      <protection locked="0"/>
    </xf>
    <xf numFmtId="2" fontId="15" fillId="0" borderId="1" xfId="0" applyNumberFormat="1" applyFont="1" applyFill="1" applyBorder="1" applyAlignment="1" applyProtection="1">
      <alignment vertical="top"/>
      <protection locked="0"/>
    </xf>
    <xf numFmtId="2" fontId="15" fillId="0" borderId="2" xfId="0" applyNumberFormat="1" applyFont="1" applyFill="1" applyBorder="1" applyAlignment="1" applyProtection="1">
      <alignment vertical="top"/>
      <protection locked="0"/>
    </xf>
    <xf numFmtId="2" fontId="16" fillId="0" borderId="1" xfId="0" applyNumberFormat="1" applyFont="1" applyFill="1" applyBorder="1" applyAlignment="1" applyProtection="1">
      <alignment vertical="top" wrapText="1"/>
      <protection locked="0"/>
    </xf>
    <xf numFmtId="0" fontId="15" fillId="0" borderId="11" xfId="0" applyNumberFormat="1" applyFont="1" applyFill="1" applyBorder="1" applyAlignment="1" applyProtection="1">
      <alignment vertical="top"/>
      <protection locked="0"/>
    </xf>
    <xf numFmtId="49" fontId="15" fillId="0" borderId="6" xfId="0" applyNumberFormat="1" applyFont="1" applyFill="1" applyBorder="1" applyAlignment="1" applyProtection="1">
      <alignment horizontal="left" vertical="top" wrapText="1"/>
      <protection locked="0"/>
    </xf>
    <xf numFmtId="2" fontId="15" fillId="0" borderId="6" xfId="0" applyNumberFormat="1" applyFont="1" applyFill="1" applyBorder="1" applyAlignment="1" applyProtection="1">
      <alignment vertical="top" wrapText="1"/>
      <protection locked="0"/>
    </xf>
    <xf numFmtId="1" fontId="13" fillId="0" borderId="0" xfId="0" applyNumberFormat="1" applyFont="1" applyFill="1" applyBorder="1" applyAlignment="1" applyProtection="1">
      <alignment horizontal="center" vertical="top" wrapText="1"/>
      <protection locked="0"/>
    </xf>
    <xf numFmtId="2" fontId="13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NumberFormat="1" applyFont="1" applyFill="1" applyBorder="1" applyAlignment="1" applyProtection="1">
      <protection locked="0"/>
    </xf>
    <xf numFmtId="1" fontId="6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4" xfId="0" applyNumberFormat="1" applyFont="1" applyFill="1" applyBorder="1" applyAlignment="1" applyProtection="1">
      <alignment wrapText="1"/>
      <protection locked="0"/>
    </xf>
    <xf numFmtId="0" fontId="12" fillId="0" borderId="14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alignment vertical="top" wrapText="1"/>
      <protection locked="0"/>
    </xf>
    <xf numFmtId="0" fontId="3" fillId="0" borderId="4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protection locked="0"/>
    </xf>
    <xf numFmtId="0" fontId="12" fillId="0" borderId="13" xfId="0" applyNumberFormat="1" applyFont="1" applyFill="1" applyBorder="1" applyAlignment="1" applyProtection="1">
      <alignment wrapText="1"/>
      <protection locked="0"/>
    </xf>
    <xf numFmtId="0" fontId="12" fillId="0" borderId="18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0" fontId="4" fillId="0" borderId="8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protection locked="0"/>
    </xf>
    <xf numFmtId="0" fontId="8" fillId="0" borderId="17" xfId="0" applyNumberFormat="1" applyFont="1" applyFill="1" applyBorder="1" applyAlignment="1" applyProtection="1">
      <protection locked="0"/>
    </xf>
    <xf numFmtId="49" fontId="15" fillId="2" borderId="6" xfId="0" applyNumberFormat="1" applyFont="1" applyFill="1" applyBorder="1" applyAlignment="1" applyProtection="1">
      <alignment horizontal="left" vertical="top" wrapText="1"/>
      <protection locked="0"/>
    </xf>
    <xf numFmtId="0" fontId="16" fillId="0" borderId="11" xfId="0" applyNumberFormat="1" applyFont="1" applyFill="1" applyBorder="1" applyAlignment="1" applyProtection="1">
      <alignment vertical="top"/>
      <protection locked="0"/>
    </xf>
    <xf numFmtId="1" fontId="16" fillId="0" borderId="1" xfId="0" applyNumberFormat="1" applyFont="1" applyFill="1" applyBorder="1" applyAlignment="1" applyProtection="1">
      <alignment horizontal="left" vertical="top" wrapText="1"/>
      <protection locked="0"/>
    </xf>
    <xf numFmtId="2" fontId="16" fillId="0" borderId="6" xfId="0" applyNumberFormat="1" applyFont="1" applyFill="1" applyBorder="1" applyAlignment="1" applyProtection="1">
      <alignment vertical="top" wrapText="1"/>
      <protection locked="0"/>
    </xf>
    <xf numFmtId="2" fontId="16" fillId="0" borderId="2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vertical="top" wrapText="1"/>
      <protection locked="0"/>
    </xf>
    <xf numFmtId="2" fontId="15" fillId="2" borderId="6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vertical="top"/>
      <protection locked="0"/>
    </xf>
    <xf numFmtId="2" fontId="15" fillId="2" borderId="2" xfId="0" applyNumberFormat="1" applyFont="1" applyFill="1" applyBorder="1" applyAlignment="1" applyProtection="1">
      <alignment vertical="top"/>
      <protection locked="0"/>
    </xf>
    <xf numFmtId="0" fontId="15" fillId="2" borderId="11" xfId="0" applyNumberFormat="1" applyFont="1" applyFill="1" applyBorder="1" applyAlignment="1" applyProtection="1">
      <alignment vertical="top"/>
      <protection locked="0"/>
    </xf>
    <xf numFmtId="1" fontId="15" fillId="2" borderId="1" xfId="0" applyNumberFormat="1" applyFont="1" applyFill="1" applyBorder="1" applyAlignment="1" applyProtection="1">
      <alignment horizontal="left" vertical="top" wrapText="1"/>
      <protection locked="0"/>
    </xf>
    <xf numFmtId="49" fontId="16" fillId="2" borderId="6" xfId="0" applyNumberFormat="1" applyFont="1" applyFill="1" applyBorder="1" applyAlignment="1" applyProtection="1">
      <alignment horizontal="left" vertical="top" wrapText="1"/>
      <protection locked="0"/>
    </xf>
    <xf numFmtId="2" fontId="16" fillId="2" borderId="1" xfId="0" applyNumberFormat="1" applyFont="1" applyFill="1" applyBorder="1" applyAlignment="1" applyProtection="1">
      <alignment vertical="top" wrapText="1"/>
      <protection locked="0"/>
    </xf>
    <xf numFmtId="2" fontId="16" fillId="2" borderId="6" xfId="0" applyNumberFormat="1" applyFont="1" applyFill="1" applyBorder="1" applyAlignment="1" applyProtection="1">
      <alignment vertical="top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6" xfId="0" applyNumberFormat="1" applyFont="1" applyFill="1" applyBorder="1" applyAlignment="1" applyProtection="1">
      <protection locked="0"/>
    </xf>
    <xf numFmtId="0" fontId="17" fillId="2" borderId="9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7" fillId="2" borderId="2" xfId="0" applyNumberFormat="1" applyFont="1" applyFill="1" applyBorder="1" applyAlignment="1" applyProtection="1">
      <protection locked="0"/>
    </xf>
    <xf numFmtId="0" fontId="15" fillId="2" borderId="15" xfId="0" applyNumberFormat="1" applyFont="1" applyFill="1" applyBorder="1" applyAlignment="1" applyProtection="1">
      <alignment horizontal="left" vertical="top"/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7" fillId="2" borderId="0" xfId="0" applyNumberFormat="1" applyFont="1" applyFill="1" applyBorder="1" applyAlignment="1" applyProtection="1">
      <protection locked="0"/>
    </xf>
    <xf numFmtId="0" fontId="15" fillId="3" borderId="15" xfId="0" applyNumberFormat="1" applyFont="1" applyFill="1" applyBorder="1" applyAlignment="1" applyProtection="1">
      <alignment horizontal="left" vertical="top"/>
      <protection locked="0"/>
    </xf>
    <xf numFmtId="0" fontId="16" fillId="3" borderId="15" xfId="0" applyNumberFormat="1" applyFont="1" applyFill="1" applyBorder="1" applyAlignment="1" applyProtection="1">
      <alignment horizontal="left" vertical="top"/>
      <protection locked="0"/>
    </xf>
    <xf numFmtId="2" fontId="6" fillId="2" borderId="0" xfId="0" applyNumberFormat="1" applyFont="1" applyFill="1" applyBorder="1" applyAlignment="1" applyProtection="1">
      <protection locked="0"/>
    </xf>
    <xf numFmtId="2" fontId="6" fillId="3" borderId="0" xfId="0" applyNumberFormat="1" applyFont="1" applyFill="1" applyBorder="1" applyAlignment="1" applyProtection="1">
      <protection locked="0"/>
    </xf>
    <xf numFmtId="2" fontId="18" fillId="0" borderId="0" xfId="0" applyNumberFormat="1" applyFont="1" applyFill="1" applyBorder="1" applyAlignme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69"/>
  <sheetViews>
    <sheetView tabSelected="1" zoomScale="92" workbookViewId="0">
      <selection activeCell="A18" sqref="A18:XFD29"/>
    </sheetView>
  </sheetViews>
  <sheetFormatPr defaultColWidth="8" defaultRowHeight="12.75"/>
  <cols>
    <col min="1" max="1" width="1.28515625" style="1" customWidth="1"/>
    <col min="2" max="2" width="13.28515625" style="1" customWidth="1"/>
    <col min="3" max="3" width="16.85546875" style="1" customWidth="1"/>
    <col min="4" max="4" width="14.5703125" style="1" customWidth="1"/>
    <col min="5" max="5" width="29.5703125" style="1" customWidth="1"/>
    <col min="6" max="6" width="22.140625" style="1" customWidth="1"/>
    <col min="7" max="7" width="11.7109375" style="1" customWidth="1"/>
    <col min="8" max="8" width="12.5703125" style="1" customWidth="1"/>
    <col min="9" max="9" width="8.85546875" style="1" customWidth="1"/>
    <col min="10" max="10" width="14.5703125" style="1" customWidth="1"/>
    <col min="11" max="11" width="10" style="1" customWidth="1"/>
    <col min="12" max="13" width="9.5703125" style="1" customWidth="1"/>
    <col min="14" max="14" width="8.7109375" style="1" customWidth="1"/>
    <col min="15" max="16" width="9.85546875" style="1" customWidth="1"/>
    <col min="17" max="17" width="8" style="1"/>
    <col min="18" max="18" width="10.140625" style="1" customWidth="1"/>
    <col min="19" max="21" width="8" style="1"/>
    <col min="22" max="22" width="8.42578125" style="1" bestFit="1" customWidth="1"/>
    <col min="23" max="16384" width="8" style="1"/>
  </cols>
  <sheetData>
    <row r="1" spans="1:25" s="3" customFormat="1" ht="15.75">
      <c r="A1" s="81"/>
      <c r="B1" s="108"/>
      <c r="C1" s="74"/>
      <c r="D1" s="105"/>
      <c r="E1" s="106"/>
      <c r="F1" s="7"/>
      <c r="G1" s="6"/>
      <c r="H1" s="6"/>
      <c r="I1" s="6"/>
      <c r="J1" s="7"/>
      <c r="K1" s="80">
        <v>2016</v>
      </c>
      <c r="L1" s="81">
        <v>2017</v>
      </c>
      <c r="M1" s="81">
        <v>2018</v>
      </c>
      <c r="N1" s="1"/>
      <c r="O1" s="82"/>
      <c r="P1" s="82"/>
      <c r="Q1" s="1"/>
      <c r="R1" s="1"/>
      <c r="S1" s="1"/>
      <c r="T1" s="1"/>
      <c r="U1" s="1"/>
      <c r="V1" s="1"/>
      <c r="W1" s="1"/>
      <c r="X1" s="1"/>
      <c r="Y1" s="1"/>
    </row>
    <row r="2" spans="1:25" s="62" customFormat="1" ht="15.75">
      <c r="A2" s="81"/>
      <c r="B2" s="115" t="s">
        <v>350</v>
      </c>
      <c r="C2" s="110"/>
      <c r="D2" s="111"/>
      <c r="E2" s="112"/>
      <c r="F2" s="113"/>
      <c r="G2" s="114"/>
      <c r="H2" s="114"/>
      <c r="I2" s="114"/>
      <c r="J2" s="113"/>
      <c r="K2" s="80"/>
      <c r="L2" s="81"/>
      <c r="M2" s="81"/>
      <c r="N2" s="1"/>
      <c r="O2" s="82"/>
      <c r="P2" s="82"/>
      <c r="Q2" s="1"/>
      <c r="R2" s="1"/>
      <c r="S2" s="1"/>
      <c r="T2" s="1"/>
      <c r="U2" s="1"/>
      <c r="V2" s="1"/>
      <c r="W2" s="1"/>
      <c r="X2" s="1"/>
      <c r="Y2" s="1"/>
    </row>
    <row r="3" spans="1:25" s="62" customFormat="1" ht="27">
      <c r="A3" s="81"/>
      <c r="B3" s="93" t="s">
        <v>23</v>
      </c>
      <c r="C3" s="92" t="s">
        <v>25</v>
      </c>
      <c r="D3" s="89" t="s">
        <v>48</v>
      </c>
      <c r="E3" s="90" t="s">
        <v>44</v>
      </c>
      <c r="F3" s="91" t="s">
        <v>24</v>
      </c>
      <c r="G3" s="90" t="s">
        <v>45</v>
      </c>
      <c r="H3" s="90" t="s">
        <v>46</v>
      </c>
      <c r="I3" s="90" t="s">
        <v>0</v>
      </c>
      <c r="J3" s="90" t="s">
        <v>47</v>
      </c>
      <c r="K3" s="80"/>
      <c r="L3" s="81"/>
      <c r="M3" s="81"/>
      <c r="N3" s="1"/>
      <c r="O3" s="82"/>
      <c r="P3" s="82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13.5">
      <c r="A4" s="81"/>
      <c r="B4" s="93"/>
      <c r="C4" s="92"/>
      <c r="D4" s="89"/>
      <c r="E4" s="90"/>
      <c r="F4" s="91"/>
      <c r="G4" s="90"/>
      <c r="H4" s="90"/>
      <c r="I4" s="90"/>
      <c r="J4" s="90"/>
      <c r="K4" s="83"/>
      <c r="L4" s="44"/>
      <c r="M4" s="44"/>
      <c r="N4" s="44"/>
      <c r="O4" s="46"/>
      <c r="P4" s="46"/>
      <c r="Q4" s="57"/>
      <c r="R4" s="57"/>
      <c r="S4" s="57"/>
      <c r="T4" s="57"/>
      <c r="U4" s="57"/>
      <c r="V4" s="75"/>
      <c r="W4" s="1"/>
      <c r="X4" s="1"/>
      <c r="Y4" s="1"/>
    </row>
    <row r="5" spans="1:25" s="2" customFormat="1" ht="13.5">
      <c r="A5" s="109"/>
      <c r="B5" s="138">
        <v>698649683</v>
      </c>
      <c r="C5" s="98" t="s">
        <v>50</v>
      </c>
      <c r="D5" s="88" t="s">
        <v>49</v>
      </c>
      <c r="E5" s="94" t="s">
        <v>98</v>
      </c>
      <c r="F5" s="99" t="s">
        <v>51</v>
      </c>
      <c r="G5" s="88" t="s">
        <v>99</v>
      </c>
      <c r="H5" s="88">
        <v>386.79</v>
      </c>
      <c r="I5" s="95">
        <f t="shared" ref="I5:I126" si="0">0.22*H5</f>
        <v>85.093800000000002</v>
      </c>
      <c r="J5" s="96">
        <f t="shared" ref="J5:J126" si="1">SUM(H5:I5)</f>
        <v>471.88380000000001</v>
      </c>
      <c r="K5" s="136"/>
      <c r="L5" s="136">
        <f t="shared" ref="L5:L36" si="2">J5</f>
        <v>471.88380000000001</v>
      </c>
      <c r="M5" s="45"/>
      <c r="N5" s="44"/>
      <c r="O5" s="46"/>
      <c r="P5" s="46"/>
      <c r="Q5" s="57"/>
      <c r="R5" s="57"/>
      <c r="S5" s="57"/>
      <c r="T5" s="57"/>
      <c r="U5" s="57"/>
      <c r="V5" s="75"/>
      <c r="W5" s="1"/>
      <c r="X5" s="1"/>
      <c r="Y5" s="1"/>
    </row>
    <row r="6" spans="1:25" s="2" customFormat="1" ht="13.5">
      <c r="A6" s="109"/>
      <c r="B6" s="138">
        <v>698649683</v>
      </c>
      <c r="C6" s="98" t="s">
        <v>50</v>
      </c>
      <c r="D6" s="88" t="s">
        <v>49</v>
      </c>
      <c r="E6" s="94" t="s">
        <v>103</v>
      </c>
      <c r="F6" s="99" t="s">
        <v>51</v>
      </c>
      <c r="G6" s="88" t="s">
        <v>100</v>
      </c>
      <c r="H6" s="88">
        <v>309.26</v>
      </c>
      <c r="I6" s="95">
        <f t="shared" ref="I6" si="3">0.22*H6</f>
        <v>68.037199999999999</v>
      </c>
      <c r="J6" s="96">
        <f t="shared" ref="J6" si="4">SUM(H6:I6)</f>
        <v>377.29719999999998</v>
      </c>
      <c r="K6" s="136"/>
      <c r="L6" s="136">
        <f t="shared" si="2"/>
        <v>377.29719999999998</v>
      </c>
      <c r="M6" s="45"/>
      <c r="N6" s="44"/>
      <c r="O6" s="46"/>
      <c r="P6" s="46"/>
      <c r="Q6" s="57"/>
      <c r="R6" s="57"/>
      <c r="S6" s="57"/>
      <c r="T6" s="57"/>
      <c r="U6" s="57"/>
      <c r="V6" s="75"/>
      <c r="W6" s="1"/>
      <c r="X6" s="1"/>
      <c r="Y6" s="1"/>
    </row>
    <row r="7" spans="1:25" s="2" customFormat="1" ht="13.5">
      <c r="A7" s="109"/>
      <c r="B7" s="138">
        <v>698649683</v>
      </c>
      <c r="C7" s="98" t="s">
        <v>50</v>
      </c>
      <c r="D7" s="88" t="s">
        <v>49</v>
      </c>
      <c r="E7" s="94" t="s">
        <v>101</v>
      </c>
      <c r="F7" s="99" t="s">
        <v>51</v>
      </c>
      <c r="G7" s="88" t="s">
        <v>102</v>
      </c>
      <c r="H7" s="88">
        <v>270.02999999999997</v>
      </c>
      <c r="I7" s="95">
        <f t="shared" ref="I7" si="5">0.22*H7</f>
        <v>59.406599999999997</v>
      </c>
      <c r="J7" s="96">
        <f t="shared" ref="J7" si="6">SUM(H7:I7)</f>
        <v>329.4366</v>
      </c>
      <c r="K7" s="136"/>
      <c r="L7" s="136">
        <f t="shared" si="2"/>
        <v>329.4366</v>
      </c>
      <c r="M7" s="45"/>
      <c r="N7" s="44"/>
      <c r="O7" s="46"/>
      <c r="P7" s="46"/>
      <c r="Q7" s="57"/>
      <c r="R7" s="57"/>
      <c r="S7" s="57"/>
      <c r="T7" s="57"/>
      <c r="U7" s="57"/>
      <c r="V7" s="75"/>
      <c r="W7" s="1"/>
      <c r="X7" s="1"/>
      <c r="Y7" s="1"/>
    </row>
    <row r="8" spans="1:25" s="2" customFormat="1" ht="13.5">
      <c r="A8" s="109"/>
      <c r="B8" s="138">
        <v>698649683</v>
      </c>
      <c r="C8" s="98" t="s">
        <v>50</v>
      </c>
      <c r="D8" s="88" t="s">
        <v>49</v>
      </c>
      <c r="E8" s="94" t="s">
        <v>104</v>
      </c>
      <c r="F8" s="99" t="s">
        <v>51</v>
      </c>
      <c r="G8" s="88" t="s">
        <v>105</v>
      </c>
      <c r="H8" s="88">
        <v>195.39</v>
      </c>
      <c r="I8" s="95">
        <f t="shared" ref="I8" si="7">0.22*H8</f>
        <v>42.985799999999998</v>
      </c>
      <c r="J8" s="96">
        <f t="shared" ref="J8" si="8">SUM(H8:I8)</f>
        <v>238.37579999999997</v>
      </c>
      <c r="K8" s="136"/>
      <c r="L8" s="136">
        <f t="shared" si="2"/>
        <v>238.37579999999997</v>
      </c>
      <c r="M8" s="45"/>
      <c r="N8" s="44"/>
      <c r="O8" s="46"/>
      <c r="P8" s="46"/>
      <c r="Q8" s="57"/>
      <c r="R8" s="57"/>
      <c r="S8" s="57"/>
      <c r="T8" s="57"/>
      <c r="U8" s="57"/>
      <c r="V8" s="75"/>
      <c r="W8" s="1"/>
      <c r="X8" s="1"/>
      <c r="Y8" s="1"/>
    </row>
    <row r="9" spans="1:25" s="2" customFormat="1" ht="13.5">
      <c r="A9" s="109"/>
      <c r="B9" s="138">
        <v>698649683</v>
      </c>
      <c r="C9" s="98" t="s">
        <v>50</v>
      </c>
      <c r="D9" s="88" t="s">
        <v>49</v>
      </c>
      <c r="E9" s="94" t="s">
        <v>106</v>
      </c>
      <c r="F9" s="99" t="s">
        <v>51</v>
      </c>
      <c r="G9" s="88" t="s">
        <v>107</v>
      </c>
      <c r="H9" s="88">
        <v>100.49</v>
      </c>
      <c r="I9" s="95">
        <f t="shared" ref="I9" si="9">0.22*H9</f>
        <v>22.107799999999997</v>
      </c>
      <c r="J9" s="96">
        <f t="shared" ref="J9" si="10">SUM(H9:I9)</f>
        <v>122.59779999999999</v>
      </c>
      <c r="K9" s="136"/>
      <c r="L9" s="136">
        <f t="shared" si="2"/>
        <v>122.59779999999999</v>
      </c>
      <c r="M9" s="45"/>
      <c r="N9" s="44"/>
      <c r="O9" s="46"/>
      <c r="P9" s="46"/>
      <c r="Q9" s="57"/>
      <c r="R9" s="57"/>
      <c r="S9" s="57"/>
      <c r="T9" s="57"/>
      <c r="U9" s="57"/>
      <c r="V9" s="75"/>
      <c r="W9" s="1"/>
      <c r="X9" s="1"/>
      <c r="Y9" s="1"/>
    </row>
    <row r="10" spans="1:25" s="2" customFormat="1" ht="13.5">
      <c r="A10" s="109"/>
      <c r="B10" s="138">
        <v>698649683</v>
      </c>
      <c r="C10" s="98" t="s">
        <v>50</v>
      </c>
      <c r="D10" s="88" t="s">
        <v>49</v>
      </c>
      <c r="E10" s="94" t="s">
        <v>108</v>
      </c>
      <c r="F10" s="99" t="s">
        <v>51</v>
      </c>
      <c r="G10" s="88" t="s">
        <v>109</v>
      </c>
      <c r="H10" s="88">
        <v>89.77</v>
      </c>
      <c r="I10" s="95">
        <f t="shared" ref="I10" si="11">0.22*H10</f>
        <v>19.749399999999998</v>
      </c>
      <c r="J10" s="96">
        <f t="shared" ref="J10" si="12">SUM(H10:I10)</f>
        <v>109.51939999999999</v>
      </c>
      <c r="K10" s="136"/>
      <c r="L10" s="136">
        <f t="shared" si="2"/>
        <v>109.51939999999999</v>
      </c>
      <c r="M10" s="45"/>
      <c r="N10" s="44"/>
      <c r="O10" s="46"/>
      <c r="P10" s="46"/>
      <c r="Q10" s="57"/>
      <c r="R10" s="57"/>
      <c r="S10" s="57"/>
      <c r="T10" s="57"/>
      <c r="U10" s="57"/>
      <c r="V10" s="75"/>
      <c r="W10" s="1"/>
      <c r="X10" s="1"/>
      <c r="Y10" s="1"/>
    </row>
    <row r="11" spans="1:25" s="2" customFormat="1" ht="13.5">
      <c r="A11" s="109"/>
      <c r="B11" s="138">
        <v>698649705</v>
      </c>
      <c r="C11" s="98" t="s">
        <v>97</v>
      </c>
      <c r="D11" s="88" t="s">
        <v>49</v>
      </c>
      <c r="E11" s="94" t="s">
        <v>110</v>
      </c>
      <c r="F11" s="99" t="s">
        <v>52</v>
      </c>
      <c r="G11" s="88" t="s">
        <v>99</v>
      </c>
      <c r="H11" s="121">
        <v>13.55</v>
      </c>
      <c r="I11" s="123">
        <f t="shared" si="0"/>
        <v>2.9810000000000003</v>
      </c>
      <c r="J11" s="124">
        <f t="shared" si="1"/>
        <v>16.531000000000002</v>
      </c>
      <c r="K11" s="136"/>
      <c r="L11" s="136">
        <f t="shared" si="2"/>
        <v>16.531000000000002</v>
      </c>
      <c r="M11" s="45"/>
      <c r="N11" s="44"/>
      <c r="O11" s="46"/>
      <c r="P11" s="46"/>
      <c r="Q11" s="57"/>
      <c r="R11" s="57"/>
      <c r="S11" s="57"/>
      <c r="T11" s="57"/>
      <c r="U11" s="57"/>
      <c r="V11" s="75"/>
      <c r="W11" s="1"/>
      <c r="X11" s="1"/>
      <c r="Y11" s="1"/>
    </row>
    <row r="12" spans="1:25" s="2" customFormat="1" ht="13.5">
      <c r="A12" s="109"/>
      <c r="B12" s="138">
        <v>698649705</v>
      </c>
      <c r="C12" s="98" t="s">
        <v>97</v>
      </c>
      <c r="D12" s="88" t="s">
        <v>49</v>
      </c>
      <c r="E12" s="94" t="s">
        <v>111</v>
      </c>
      <c r="F12" s="99" t="s">
        <v>52</v>
      </c>
      <c r="G12" s="88" t="s">
        <v>100</v>
      </c>
      <c r="H12" s="121">
        <v>12.08</v>
      </c>
      <c r="I12" s="123">
        <f t="shared" ref="I12" si="13">0.22*H12</f>
        <v>2.6576</v>
      </c>
      <c r="J12" s="124">
        <f t="shared" ref="J12" si="14">SUM(H12:I12)</f>
        <v>14.7376</v>
      </c>
      <c r="K12" s="136"/>
      <c r="L12" s="136">
        <f t="shared" si="2"/>
        <v>14.7376</v>
      </c>
      <c r="M12" s="45"/>
      <c r="N12" s="44"/>
      <c r="O12" s="46"/>
      <c r="P12" s="46"/>
      <c r="Q12" s="57"/>
      <c r="R12" s="57"/>
      <c r="S12" s="57"/>
      <c r="T12" s="57"/>
      <c r="U12" s="57"/>
      <c r="V12" s="75"/>
      <c r="W12" s="1"/>
      <c r="X12" s="1"/>
      <c r="Y12" s="1"/>
    </row>
    <row r="13" spans="1:25" s="2" customFormat="1" ht="13.5">
      <c r="A13" s="109"/>
      <c r="B13" s="138">
        <v>698649705</v>
      </c>
      <c r="C13" s="98" t="s">
        <v>97</v>
      </c>
      <c r="D13" s="88" t="s">
        <v>49</v>
      </c>
      <c r="E13" s="94" t="s">
        <v>112</v>
      </c>
      <c r="F13" s="99" t="s">
        <v>52</v>
      </c>
      <c r="G13" s="88" t="s">
        <v>102</v>
      </c>
      <c r="H13" s="121">
        <v>10.14</v>
      </c>
      <c r="I13" s="123">
        <f t="shared" ref="I13" si="15">0.22*H13</f>
        <v>2.2308000000000003</v>
      </c>
      <c r="J13" s="124">
        <f t="shared" ref="J13" si="16">SUM(H13:I13)</f>
        <v>12.370800000000001</v>
      </c>
      <c r="K13" s="136"/>
      <c r="L13" s="136">
        <f t="shared" si="2"/>
        <v>12.370800000000001</v>
      </c>
      <c r="M13" s="45"/>
      <c r="N13" s="44"/>
      <c r="O13" s="46"/>
      <c r="P13" s="46"/>
      <c r="Q13" s="57"/>
      <c r="R13" s="57"/>
      <c r="S13" s="57"/>
      <c r="T13" s="57"/>
      <c r="U13" s="57"/>
      <c r="V13" s="75"/>
      <c r="W13" s="1"/>
      <c r="X13" s="1"/>
      <c r="Y13" s="1"/>
    </row>
    <row r="14" spans="1:25" s="2" customFormat="1" ht="13.5">
      <c r="A14" s="109"/>
      <c r="B14" s="138">
        <v>698649705</v>
      </c>
      <c r="C14" s="98" t="s">
        <v>97</v>
      </c>
      <c r="D14" s="88" t="s">
        <v>49</v>
      </c>
      <c r="E14" s="94" t="s">
        <v>113</v>
      </c>
      <c r="F14" s="99" t="s">
        <v>52</v>
      </c>
      <c r="G14" s="88" t="s">
        <v>105</v>
      </c>
      <c r="H14" s="121">
        <v>9.0500000000000007</v>
      </c>
      <c r="I14" s="123">
        <f t="shared" ref="I14" si="17">0.22*H14</f>
        <v>1.9910000000000001</v>
      </c>
      <c r="J14" s="124">
        <f t="shared" ref="J14" si="18">SUM(H14:I14)</f>
        <v>11.041</v>
      </c>
      <c r="K14" s="136"/>
      <c r="L14" s="136">
        <f t="shared" si="2"/>
        <v>11.041</v>
      </c>
      <c r="M14" s="45"/>
      <c r="N14" s="44"/>
      <c r="O14" s="46"/>
      <c r="P14" s="46"/>
      <c r="Q14" s="57"/>
      <c r="R14" s="57"/>
      <c r="S14" s="57"/>
      <c r="T14" s="57"/>
      <c r="U14" s="57"/>
      <c r="V14" s="75"/>
      <c r="W14" s="1"/>
      <c r="X14" s="1"/>
      <c r="Y14" s="1"/>
    </row>
    <row r="15" spans="1:25" s="2" customFormat="1" ht="13.5">
      <c r="A15" s="109"/>
      <c r="B15" s="138">
        <v>698649705</v>
      </c>
      <c r="C15" s="98" t="s">
        <v>97</v>
      </c>
      <c r="D15" s="88" t="s">
        <v>49</v>
      </c>
      <c r="E15" s="94" t="s">
        <v>114</v>
      </c>
      <c r="F15" s="99" t="s">
        <v>52</v>
      </c>
      <c r="G15" s="88" t="s">
        <v>107</v>
      </c>
      <c r="H15" s="121">
        <v>8.16</v>
      </c>
      <c r="I15" s="123">
        <f t="shared" ref="I15" si="19">0.22*H15</f>
        <v>1.7952000000000001</v>
      </c>
      <c r="J15" s="124">
        <f t="shared" ref="J15" si="20">SUM(H15:I15)</f>
        <v>9.9551999999999996</v>
      </c>
      <c r="K15" s="136"/>
      <c r="L15" s="136">
        <f t="shared" si="2"/>
        <v>9.9551999999999996</v>
      </c>
      <c r="M15" s="45"/>
      <c r="N15" s="44"/>
      <c r="O15" s="46"/>
      <c r="P15" s="46"/>
      <c r="Q15" s="57"/>
      <c r="R15" s="57"/>
      <c r="S15" s="57"/>
      <c r="T15" s="57"/>
      <c r="U15" s="57"/>
      <c r="V15" s="75"/>
      <c r="W15" s="1"/>
      <c r="X15" s="1"/>
      <c r="Y15" s="1"/>
    </row>
    <row r="16" spans="1:25" s="2" customFormat="1" ht="13.5">
      <c r="A16" s="109"/>
      <c r="B16" s="138">
        <v>698649705</v>
      </c>
      <c r="C16" s="98" t="s">
        <v>97</v>
      </c>
      <c r="D16" s="88" t="s">
        <v>49</v>
      </c>
      <c r="E16" s="94" t="s">
        <v>115</v>
      </c>
      <c r="F16" s="99" t="s">
        <v>52</v>
      </c>
      <c r="G16" s="88" t="s">
        <v>109</v>
      </c>
      <c r="H16" s="121">
        <v>8.7799999999999994</v>
      </c>
      <c r="I16" s="123">
        <f t="shared" ref="I16" si="21">0.22*H16</f>
        <v>1.9315999999999998</v>
      </c>
      <c r="J16" s="124">
        <f t="shared" ref="J16" si="22">SUM(H16:I16)</f>
        <v>10.711599999999999</v>
      </c>
      <c r="K16" s="136"/>
      <c r="L16" s="136">
        <f t="shared" si="2"/>
        <v>10.711599999999999</v>
      </c>
      <c r="M16" s="45"/>
      <c r="N16" s="44"/>
      <c r="O16" s="46"/>
      <c r="P16" s="46"/>
      <c r="Q16" s="57"/>
      <c r="R16" s="57"/>
      <c r="S16" s="57"/>
      <c r="T16" s="57"/>
      <c r="U16" s="57"/>
      <c r="V16" s="75"/>
      <c r="W16" s="1"/>
      <c r="X16" s="1"/>
      <c r="Y16" s="1"/>
    </row>
    <row r="17" spans="1:25" s="2" customFormat="1" ht="13.5">
      <c r="A17" s="109"/>
      <c r="B17" s="138">
        <v>698649722</v>
      </c>
      <c r="C17" s="98" t="s">
        <v>53</v>
      </c>
      <c r="D17" s="88" t="s">
        <v>49</v>
      </c>
      <c r="E17" s="94" t="s">
        <v>116</v>
      </c>
      <c r="F17" s="99" t="s">
        <v>54</v>
      </c>
      <c r="G17" s="121" t="s">
        <v>99</v>
      </c>
      <c r="H17" s="121">
        <v>322.43</v>
      </c>
      <c r="I17" s="123">
        <f t="shared" si="0"/>
        <v>70.934600000000003</v>
      </c>
      <c r="J17" s="124">
        <f t="shared" ref="J17" si="23">SUM(H17:I17)</f>
        <v>393.3646</v>
      </c>
      <c r="K17" s="136"/>
      <c r="L17" s="136">
        <f t="shared" si="2"/>
        <v>393.3646</v>
      </c>
      <c r="M17" s="45"/>
      <c r="N17" s="44"/>
      <c r="O17" s="46"/>
      <c r="P17" s="46"/>
      <c r="Q17" s="57"/>
      <c r="R17" s="57"/>
      <c r="S17" s="57"/>
      <c r="T17" s="57"/>
      <c r="U17" s="57"/>
      <c r="V17" s="75"/>
      <c r="W17" s="1"/>
      <c r="X17" s="1"/>
      <c r="Y17" s="1"/>
    </row>
    <row r="18" spans="1:25" s="2" customFormat="1" ht="13.5">
      <c r="A18" s="109"/>
      <c r="B18" s="138">
        <v>698649722</v>
      </c>
      <c r="C18" s="98" t="s">
        <v>53</v>
      </c>
      <c r="D18" s="88" t="s">
        <v>49</v>
      </c>
      <c r="E18" s="94" t="s">
        <v>117</v>
      </c>
      <c r="F18" s="99" t="s">
        <v>54</v>
      </c>
      <c r="G18" s="121" t="s">
        <v>100</v>
      </c>
      <c r="H18" s="121">
        <v>302.95</v>
      </c>
      <c r="I18" s="123">
        <f t="shared" si="0"/>
        <v>66.649000000000001</v>
      </c>
      <c r="J18" s="124">
        <f t="shared" si="1"/>
        <v>369.59899999999999</v>
      </c>
      <c r="K18" s="136"/>
      <c r="L18" s="136">
        <f t="shared" si="2"/>
        <v>369.59899999999999</v>
      </c>
      <c r="M18" s="45"/>
      <c r="N18" s="44"/>
      <c r="O18" s="46"/>
      <c r="P18" s="46"/>
      <c r="Q18" s="57"/>
      <c r="R18" s="57"/>
      <c r="S18" s="57"/>
      <c r="T18" s="57"/>
      <c r="U18" s="57"/>
      <c r="V18" s="75"/>
      <c r="W18" s="1"/>
      <c r="X18" s="1"/>
      <c r="Y18" s="1"/>
    </row>
    <row r="19" spans="1:25" s="2" customFormat="1" ht="13.5">
      <c r="A19" s="109"/>
      <c r="B19" s="138">
        <v>698649722</v>
      </c>
      <c r="C19" s="98" t="s">
        <v>53</v>
      </c>
      <c r="D19" s="88" t="s">
        <v>49</v>
      </c>
      <c r="E19" s="94" t="s">
        <v>118</v>
      </c>
      <c r="F19" s="99" t="s">
        <v>54</v>
      </c>
      <c r="G19" s="121" t="s">
        <v>102</v>
      </c>
      <c r="H19" s="121">
        <v>246.6</v>
      </c>
      <c r="I19" s="123">
        <f t="shared" ref="I19" si="24">0.22*H19</f>
        <v>54.252000000000002</v>
      </c>
      <c r="J19" s="124">
        <f t="shared" ref="J19" si="25">SUM(H19:I19)</f>
        <v>300.85199999999998</v>
      </c>
      <c r="K19" s="136"/>
      <c r="L19" s="136">
        <f t="shared" si="2"/>
        <v>300.85199999999998</v>
      </c>
      <c r="M19" s="45"/>
      <c r="N19" s="44"/>
      <c r="O19" s="46"/>
      <c r="P19" s="46"/>
      <c r="Q19" s="57"/>
      <c r="R19" s="57"/>
      <c r="S19" s="57"/>
      <c r="T19" s="57"/>
      <c r="U19" s="57"/>
      <c r="V19" s="75"/>
      <c r="W19" s="1"/>
      <c r="X19" s="1"/>
      <c r="Y19" s="1"/>
    </row>
    <row r="20" spans="1:25" s="2" customFormat="1" ht="13.5">
      <c r="A20" s="109"/>
      <c r="B20" s="138">
        <v>698649722</v>
      </c>
      <c r="C20" s="98" t="s">
        <v>53</v>
      </c>
      <c r="D20" s="88" t="s">
        <v>49</v>
      </c>
      <c r="E20" s="94" t="s">
        <v>119</v>
      </c>
      <c r="F20" s="99" t="s">
        <v>54</v>
      </c>
      <c r="G20" s="121" t="s">
        <v>105</v>
      </c>
      <c r="H20" s="121">
        <v>220.9</v>
      </c>
      <c r="I20" s="123">
        <f t="shared" ref="I20" si="26">0.22*H20</f>
        <v>48.597999999999999</v>
      </c>
      <c r="J20" s="124">
        <f t="shared" ref="J20" si="27">SUM(H20:I20)</f>
        <v>269.49799999999999</v>
      </c>
      <c r="K20" s="136"/>
      <c r="L20" s="136">
        <f t="shared" si="2"/>
        <v>269.49799999999999</v>
      </c>
      <c r="M20" s="45"/>
      <c r="N20" s="44"/>
      <c r="O20" s="46"/>
      <c r="P20" s="46"/>
      <c r="Q20" s="57"/>
      <c r="R20" s="57"/>
      <c r="S20" s="57"/>
      <c r="T20" s="57"/>
      <c r="U20" s="57"/>
      <c r="V20" s="75"/>
      <c r="W20" s="1"/>
      <c r="X20" s="1"/>
      <c r="Y20" s="1"/>
    </row>
    <row r="21" spans="1:25" s="2" customFormat="1" ht="13.5">
      <c r="A21" s="109"/>
      <c r="B21" s="138">
        <v>698649722</v>
      </c>
      <c r="C21" s="98" t="s">
        <v>53</v>
      </c>
      <c r="D21" s="88" t="s">
        <v>49</v>
      </c>
      <c r="E21" s="94" t="s">
        <v>120</v>
      </c>
      <c r="F21" s="99" t="s">
        <v>54</v>
      </c>
      <c r="G21" s="121" t="s">
        <v>107</v>
      </c>
      <c r="H21" s="121">
        <v>200.08</v>
      </c>
      <c r="I21" s="123">
        <f t="shared" ref="I21" si="28">0.22*H21</f>
        <v>44.017600000000002</v>
      </c>
      <c r="J21" s="124">
        <f t="shared" ref="J21" si="29">SUM(H21:I21)</f>
        <v>244.0976</v>
      </c>
      <c r="K21" s="136"/>
      <c r="L21" s="136">
        <f t="shared" si="2"/>
        <v>244.0976</v>
      </c>
      <c r="M21" s="45"/>
      <c r="N21" s="44"/>
      <c r="O21" s="46"/>
      <c r="P21" s="46"/>
      <c r="Q21" s="57"/>
      <c r="R21" s="57"/>
      <c r="S21" s="57"/>
      <c r="T21" s="57"/>
      <c r="U21" s="57"/>
      <c r="V21" s="75"/>
      <c r="W21" s="1"/>
      <c r="X21" s="1"/>
      <c r="Y21" s="1"/>
    </row>
    <row r="22" spans="1:25" s="2" customFormat="1" ht="13.5">
      <c r="A22" s="109"/>
      <c r="B22" s="138">
        <v>698649722</v>
      </c>
      <c r="C22" s="98" t="s">
        <v>53</v>
      </c>
      <c r="D22" s="88" t="s">
        <v>49</v>
      </c>
      <c r="E22" s="94" t="s">
        <v>121</v>
      </c>
      <c r="F22" s="99" t="s">
        <v>54</v>
      </c>
      <c r="G22" s="121" t="s">
        <v>109</v>
      </c>
      <c r="H22" s="121">
        <v>214.62</v>
      </c>
      <c r="I22" s="123">
        <f t="shared" ref="I22" si="30">0.22*H22</f>
        <v>47.2164</v>
      </c>
      <c r="J22" s="124">
        <f t="shared" ref="J22" si="31">SUM(H22:I22)</f>
        <v>261.83640000000003</v>
      </c>
      <c r="K22" s="136"/>
      <c r="L22" s="136">
        <f t="shared" si="2"/>
        <v>261.83640000000003</v>
      </c>
      <c r="M22" s="45"/>
      <c r="N22" s="44"/>
      <c r="O22" s="46"/>
      <c r="P22" s="46"/>
      <c r="Q22" s="57"/>
      <c r="R22" s="57"/>
      <c r="S22" s="57"/>
      <c r="T22" s="57"/>
      <c r="U22" s="57"/>
      <c r="V22" s="75"/>
      <c r="W22" s="1"/>
      <c r="X22" s="1"/>
      <c r="Y22" s="1"/>
    </row>
    <row r="23" spans="1:25" s="2" customFormat="1" ht="13.5">
      <c r="A23" s="109"/>
      <c r="B23" s="138">
        <v>698649764</v>
      </c>
      <c r="C23" s="98" t="s">
        <v>55</v>
      </c>
      <c r="D23" s="88" t="s">
        <v>49</v>
      </c>
      <c r="E23" s="94" t="s">
        <v>122</v>
      </c>
      <c r="F23" s="99" t="s">
        <v>56</v>
      </c>
      <c r="G23" s="121" t="s">
        <v>99</v>
      </c>
      <c r="H23" s="121">
        <v>4.4400000000000004</v>
      </c>
      <c r="I23" s="123">
        <f t="shared" ref="I23" si="32">0.22*H23</f>
        <v>0.97680000000000011</v>
      </c>
      <c r="J23" s="124">
        <f t="shared" ref="J23" si="33">SUM(H23:I23)</f>
        <v>5.4168000000000003</v>
      </c>
      <c r="K23" s="136"/>
      <c r="L23" s="136">
        <f t="shared" si="2"/>
        <v>5.4168000000000003</v>
      </c>
      <c r="M23" s="45"/>
      <c r="N23" s="44"/>
      <c r="O23" s="46"/>
      <c r="P23" s="46"/>
      <c r="Q23" s="57"/>
      <c r="R23" s="57"/>
      <c r="S23" s="57"/>
      <c r="T23" s="57"/>
      <c r="U23" s="57"/>
      <c r="V23" s="75"/>
      <c r="W23" s="1"/>
      <c r="X23" s="1"/>
      <c r="Y23" s="1"/>
    </row>
    <row r="24" spans="1:25" s="2" customFormat="1" ht="13.5">
      <c r="A24" s="109"/>
      <c r="B24" s="138">
        <v>698649764</v>
      </c>
      <c r="C24" s="98" t="s">
        <v>55</v>
      </c>
      <c r="D24" s="88" t="s">
        <v>49</v>
      </c>
      <c r="E24" s="94" t="s">
        <v>123</v>
      </c>
      <c r="F24" s="99" t="s">
        <v>56</v>
      </c>
      <c r="G24" s="121" t="s">
        <v>100</v>
      </c>
      <c r="H24" s="121">
        <v>4.01</v>
      </c>
      <c r="I24" s="123">
        <f t="shared" ref="I24" si="34">0.22*H24</f>
        <v>0.88219999999999998</v>
      </c>
      <c r="J24" s="124">
        <f t="shared" ref="J24" si="35">SUM(H24:I24)</f>
        <v>4.8921999999999999</v>
      </c>
      <c r="K24" s="136"/>
      <c r="L24" s="136">
        <f t="shared" si="2"/>
        <v>4.8921999999999999</v>
      </c>
      <c r="M24" s="45"/>
      <c r="N24" s="44"/>
      <c r="O24" s="46"/>
      <c r="P24" s="46"/>
      <c r="Q24" s="57"/>
      <c r="R24" s="57"/>
      <c r="S24" s="57"/>
      <c r="T24" s="57"/>
      <c r="U24" s="57"/>
      <c r="V24" s="75"/>
      <c r="W24" s="1"/>
      <c r="X24" s="1"/>
      <c r="Y24" s="1"/>
    </row>
    <row r="25" spans="1:25" s="2" customFormat="1" ht="13.5">
      <c r="A25" s="109"/>
      <c r="B25" s="138">
        <v>698649764</v>
      </c>
      <c r="C25" s="98" t="s">
        <v>55</v>
      </c>
      <c r="D25" s="88" t="s">
        <v>49</v>
      </c>
      <c r="E25" s="94" t="s">
        <v>124</v>
      </c>
      <c r="F25" s="99" t="s">
        <v>56</v>
      </c>
      <c r="G25" s="121" t="s">
        <v>102</v>
      </c>
      <c r="H25" s="121">
        <v>3.38</v>
      </c>
      <c r="I25" s="123">
        <f t="shared" ref="I25" si="36">0.22*H25</f>
        <v>0.74359999999999993</v>
      </c>
      <c r="J25" s="124">
        <f t="shared" ref="J25" si="37">SUM(H25:I25)</f>
        <v>4.1235999999999997</v>
      </c>
      <c r="K25" s="136"/>
      <c r="L25" s="136">
        <f t="shared" si="2"/>
        <v>4.1235999999999997</v>
      </c>
      <c r="M25" s="45"/>
      <c r="N25" s="44"/>
      <c r="O25" s="46"/>
      <c r="P25" s="46"/>
      <c r="Q25" s="57"/>
      <c r="R25" s="57"/>
      <c r="S25" s="57"/>
      <c r="T25" s="57"/>
      <c r="U25" s="57"/>
      <c r="V25" s="75"/>
      <c r="W25" s="1"/>
      <c r="X25" s="1"/>
      <c r="Y25" s="1"/>
    </row>
    <row r="26" spans="1:25" s="2" customFormat="1" ht="13.5">
      <c r="A26" s="109"/>
      <c r="B26" s="138">
        <v>698649764</v>
      </c>
      <c r="C26" s="98" t="s">
        <v>55</v>
      </c>
      <c r="D26" s="88" t="s">
        <v>49</v>
      </c>
      <c r="E26" s="94" t="s">
        <v>125</v>
      </c>
      <c r="F26" s="99" t="s">
        <v>56</v>
      </c>
      <c r="G26" s="121" t="s">
        <v>105</v>
      </c>
      <c r="H26" s="121">
        <v>2.85</v>
      </c>
      <c r="I26" s="123">
        <f t="shared" ref="I26" si="38">0.22*H26</f>
        <v>0.627</v>
      </c>
      <c r="J26" s="124">
        <f t="shared" ref="J26" si="39">SUM(H26:I26)</f>
        <v>3.4770000000000003</v>
      </c>
      <c r="K26" s="136"/>
      <c r="L26" s="136">
        <f t="shared" si="2"/>
        <v>3.4770000000000003</v>
      </c>
      <c r="M26" s="45"/>
      <c r="N26" s="44"/>
      <c r="O26" s="46"/>
      <c r="P26" s="46"/>
      <c r="Q26" s="57"/>
      <c r="R26" s="57"/>
      <c r="S26" s="57"/>
      <c r="T26" s="57"/>
      <c r="U26" s="57"/>
      <c r="V26" s="75"/>
      <c r="W26" s="1"/>
      <c r="X26" s="1"/>
      <c r="Y26" s="1"/>
    </row>
    <row r="27" spans="1:25" s="2" customFormat="1" ht="13.5">
      <c r="A27" s="109"/>
      <c r="B27" s="138">
        <v>698649764</v>
      </c>
      <c r="C27" s="98" t="s">
        <v>55</v>
      </c>
      <c r="D27" s="88" t="s">
        <v>49</v>
      </c>
      <c r="E27" s="94" t="s">
        <v>126</v>
      </c>
      <c r="F27" s="99" t="s">
        <v>56</v>
      </c>
      <c r="G27" s="121" t="s">
        <v>107</v>
      </c>
      <c r="H27" s="121">
        <v>2.61</v>
      </c>
      <c r="I27" s="123">
        <f t="shared" ref="I27" si="40">0.22*H27</f>
        <v>0.57419999999999993</v>
      </c>
      <c r="J27" s="124">
        <f t="shared" ref="J27" si="41">SUM(H27:I27)</f>
        <v>3.1841999999999997</v>
      </c>
      <c r="K27" s="136"/>
      <c r="L27" s="136">
        <f t="shared" si="2"/>
        <v>3.1841999999999997</v>
      </c>
      <c r="M27" s="45"/>
      <c r="N27" s="44"/>
      <c r="O27" s="46"/>
      <c r="P27" s="46"/>
      <c r="Q27" s="57"/>
      <c r="R27" s="57"/>
      <c r="S27" s="57"/>
      <c r="T27" s="57"/>
      <c r="U27" s="57"/>
      <c r="V27" s="75"/>
      <c r="W27" s="1"/>
      <c r="X27" s="1"/>
      <c r="Y27" s="1"/>
    </row>
    <row r="28" spans="1:25" s="2" customFormat="1" ht="13.5">
      <c r="A28" s="109"/>
      <c r="B28" s="138">
        <v>698649764</v>
      </c>
      <c r="C28" s="98" t="s">
        <v>55</v>
      </c>
      <c r="D28" s="88" t="s">
        <v>49</v>
      </c>
      <c r="E28" s="94" t="s">
        <v>127</v>
      </c>
      <c r="F28" s="99" t="s">
        <v>56</v>
      </c>
      <c r="G28" s="121" t="s">
        <v>109</v>
      </c>
      <c r="H28" s="121">
        <v>2.8</v>
      </c>
      <c r="I28" s="123">
        <f t="shared" ref="I28" si="42">0.22*H28</f>
        <v>0.61599999999999999</v>
      </c>
      <c r="J28" s="124">
        <f t="shared" ref="J28" si="43">SUM(H28:I28)</f>
        <v>3.4159999999999999</v>
      </c>
      <c r="K28" s="136"/>
      <c r="L28" s="136">
        <f t="shared" si="2"/>
        <v>3.4159999999999999</v>
      </c>
      <c r="M28" s="45"/>
      <c r="N28" s="44"/>
      <c r="O28" s="46"/>
      <c r="P28" s="46"/>
      <c r="Q28" s="57"/>
      <c r="R28" s="57"/>
      <c r="S28" s="57"/>
      <c r="T28" s="57"/>
      <c r="U28" s="57"/>
      <c r="V28" s="75"/>
      <c r="W28" s="1"/>
      <c r="X28" s="1"/>
      <c r="Y28" s="1"/>
    </row>
    <row r="29" spans="1:25" s="2" customFormat="1" ht="13.5">
      <c r="A29" s="109"/>
      <c r="B29" s="138">
        <v>698649802</v>
      </c>
      <c r="C29" s="98" t="s">
        <v>58</v>
      </c>
      <c r="D29" s="88" t="s">
        <v>49</v>
      </c>
      <c r="E29" s="94" t="s">
        <v>128</v>
      </c>
      <c r="F29" s="99" t="s">
        <v>57</v>
      </c>
      <c r="G29" s="121" t="s">
        <v>99</v>
      </c>
      <c r="H29" s="121">
        <v>291.24</v>
      </c>
      <c r="I29" s="123">
        <f t="shared" si="0"/>
        <v>64.072800000000001</v>
      </c>
      <c r="J29" s="124">
        <f t="shared" si="1"/>
        <v>355.31280000000004</v>
      </c>
      <c r="K29" s="136"/>
      <c r="L29" s="136">
        <f t="shared" si="2"/>
        <v>355.31280000000004</v>
      </c>
      <c r="M29" s="45"/>
      <c r="N29" s="44"/>
      <c r="O29" s="46"/>
      <c r="P29" s="46"/>
      <c r="Q29" s="57"/>
      <c r="R29" s="57"/>
      <c r="S29" s="57"/>
      <c r="T29" s="57"/>
      <c r="U29" s="57"/>
      <c r="V29" s="75"/>
      <c r="W29" s="1"/>
      <c r="X29" s="1"/>
      <c r="Y29" s="1"/>
    </row>
    <row r="30" spans="1:25" s="2" customFormat="1" ht="13.5">
      <c r="A30" s="109"/>
      <c r="B30" s="138">
        <v>698649802</v>
      </c>
      <c r="C30" s="98" t="s">
        <v>58</v>
      </c>
      <c r="D30" s="88" t="s">
        <v>49</v>
      </c>
      <c r="E30" s="94" t="s">
        <v>129</v>
      </c>
      <c r="F30" s="99" t="s">
        <v>57</v>
      </c>
      <c r="G30" s="121" t="s">
        <v>100</v>
      </c>
      <c r="H30" s="121">
        <v>259.29000000000002</v>
      </c>
      <c r="I30" s="123">
        <f t="shared" ref="I30" si="44">0.22*H30</f>
        <v>57.043800000000005</v>
      </c>
      <c r="J30" s="124">
        <f t="shared" ref="J30" si="45">SUM(H30:I30)</f>
        <v>316.3338</v>
      </c>
      <c r="K30" s="136"/>
      <c r="L30" s="136">
        <f t="shared" si="2"/>
        <v>316.3338</v>
      </c>
      <c r="M30" s="45"/>
      <c r="N30" s="44"/>
      <c r="O30" s="46"/>
      <c r="P30" s="46"/>
      <c r="Q30" s="57"/>
      <c r="R30" s="57"/>
      <c r="S30" s="57"/>
      <c r="T30" s="57"/>
      <c r="U30" s="57"/>
      <c r="V30" s="75"/>
      <c r="W30" s="1"/>
      <c r="X30" s="1"/>
      <c r="Y30" s="1"/>
    </row>
    <row r="31" spans="1:25" s="2" customFormat="1" ht="13.5">
      <c r="A31" s="109"/>
      <c r="B31" s="138">
        <v>698649802</v>
      </c>
      <c r="C31" s="98" t="s">
        <v>58</v>
      </c>
      <c r="D31" s="88" t="s">
        <v>49</v>
      </c>
      <c r="E31" s="94" t="s">
        <v>130</v>
      </c>
      <c r="F31" s="99" t="s">
        <v>57</v>
      </c>
      <c r="G31" s="121" t="s">
        <v>102</v>
      </c>
      <c r="H31" s="121">
        <v>207.67</v>
      </c>
      <c r="I31" s="123">
        <f t="shared" ref="I31" si="46">0.22*H31</f>
        <v>45.687399999999997</v>
      </c>
      <c r="J31" s="124">
        <f t="shared" ref="J31" si="47">SUM(H31:I31)</f>
        <v>253.35739999999998</v>
      </c>
      <c r="K31" s="136"/>
      <c r="L31" s="136">
        <f t="shared" si="2"/>
        <v>253.35739999999998</v>
      </c>
      <c r="M31" s="45"/>
      <c r="N31" s="44"/>
      <c r="O31" s="46"/>
      <c r="P31" s="46"/>
      <c r="Q31" s="57"/>
      <c r="R31" s="57"/>
      <c r="S31" s="57"/>
      <c r="T31" s="57"/>
      <c r="U31" s="57"/>
      <c r="V31" s="75"/>
      <c r="W31" s="1"/>
      <c r="X31" s="1"/>
      <c r="Y31" s="1"/>
    </row>
    <row r="32" spans="1:25" s="2" customFormat="1" ht="13.5">
      <c r="A32" s="109"/>
      <c r="B32" s="138">
        <v>698649802</v>
      </c>
      <c r="C32" s="98" t="s">
        <v>58</v>
      </c>
      <c r="D32" s="88" t="s">
        <v>49</v>
      </c>
      <c r="E32" s="94" t="s">
        <v>131</v>
      </c>
      <c r="F32" s="99" t="s">
        <v>57</v>
      </c>
      <c r="G32" s="121" t="s">
        <v>105</v>
      </c>
      <c r="H32" s="121">
        <v>191.68</v>
      </c>
      <c r="I32" s="123">
        <f t="shared" ref="I32" si="48">0.22*H32</f>
        <v>42.169600000000003</v>
      </c>
      <c r="J32" s="124">
        <f t="shared" ref="J32" si="49">SUM(H32:I32)</f>
        <v>233.84960000000001</v>
      </c>
      <c r="K32" s="136"/>
      <c r="L32" s="136">
        <f t="shared" si="2"/>
        <v>233.84960000000001</v>
      </c>
      <c r="M32" s="45"/>
      <c r="N32" s="44"/>
      <c r="O32" s="46"/>
      <c r="P32" s="46"/>
      <c r="Q32" s="57"/>
      <c r="R32" s="57"/>
      <c r="S32" s="57"/>
      <c r="T32" s="57"/>
      <c r="U32" s="57"/>
      <c r="V32" s="75"/>
      <c r="W32" s="1"/>
      <c r="X32" s="1"/>
      <c r="Y32" s="1"/>
    </row>
    <row r="33" spans="1:25" s="2" customFormat="1" ht="13.5">
      <c r="A33" s="109"/>
      <c r="B33" s="138">
        <v>698649802</v>
      </c>
      <c r="C33" s="98" t="s">
        <v>58</v>
      </c>
      <c r="D33" s="88" t="s">
        <v>49</v>
      </c>
      <c r="E33" s="94" t="s">
        <v>132</v>
      </c>
      <c r="F33" s="99" t="s">
        <v>57</v>
      </c>
      <c r="G33" s="121" t="s">
        <v>107</v>
      </c>
      <c r="H33" s="121">
        <v>173.79</v>
      </c>
      <c r="I33" s="123">
        <f t="shared" ref="I33" si="50">0.22*H33</f>
        <v>38.233799999999995</v>
      </c>
      <c r="J33" s="124">
        <f t="shared" ref="J33" si="51">SUM(H33:I33)</f>
        <v>212.02379999999999</v>
      </c>
      <c r="K33" s="136"/>
      <c r="L33" s="136">
        <f t="shared" si="2"/>
        <v>212.02379999999999</v>
      </c>
      <c r="M33" s="45"/>
      <c r="N33" s="44"/>
      <c r="O33" s="46"/>
      <c r="P33" s="46"/>
      <c r="Q33" s="57"/>
      <c r="R33" s="57"/>
      <c r="S33" s="57"/>
      <c r="T33" s="57"/>
      <c r="U33" s="57"/>
      <c r="V33" s="75"/>
      <c r="W33" s="1"/>
      <c r="X33" s="1"/>
      <c r="Y33" s="1"/>
    </row>
    <row r="34" spans="1:25" s="2" customFormat="1" ht="13.5">
      <c r="A34" s="109"/>
      <c r="B34" s="138">
        <v>698649802</v>
      </c>
      <c r="C34" s="98" t="s">
        <v>58</v>
      </c>
      <c r="D34" s="88" t="s">
        <v>49</v>
      </c>
      <c r="E34" s="94" t="s">
        <v>133</v>
      </c>
      <c r="F34" s="99" t="s">
        <v>57</v>
      </c>
      <c r="G34" s="88" t="s">
        <v>109</v>
      </c>
      <c r="H34" s="121">
        <v>191.5</v>
      </c>
      <c r="I34" s="123">
        <f t="shared" ref="I34" si="52">0.22*H34</f>
        <v>42.13</v>
      </c>
      <c r="J34" s="124">
        <f t="shared" ref="J34" si="53">SUM(H34:I34)</f>
        <v>233.63</v>
      </c>
      <c r="K34" s="136"/>
      <c r="L34" s="136">
        <f t="shared" si="2"/>
        <v>233.63</v>
      </c>
      <c r="M34" s="45"/>
      <c r="N34" s="44"/>
      <c r="O34" s="46"/>
      <c r="P34" s="46"/>
      <c r="Q34" s="57"/>
      <c r="R34" s="57"/>
      <c r="S34" s="57"/>
      <c r="T34" s="57"/>
      <c r="U34" s="57"/>
      <c r="V34" s="75"/>
      <c r="W34" s="1"/>
      <c r="X34" s="1"/>
      <c r="Y34" s="1"/>
    </row>
    <row r="35" spans="1:25" s="2" customFormat="1" ht="13.5">
      <c r="A35" s="109"/>
      <c r="B35" s="138">
        <v>698649870</v>
      </c>
      <c r="C35" s="98" t="s">
        <v>59</v>
      </c>
      <c r="D35" s="88" t="s">
        <v>49</v>
      </c>
      <c r="E35" s="94" t="s">
        <v>134</v>
      </c>
      <c r="F35" s="116" t="s">
        <v>60</v>
      </c>
      <c r="G35" s="88" t="s">
        <v>99</v>
      </c>
      <c r="H35" s="122">
        <v>723.13</v>
      </c>
      <c r="I35" s="100">
        <f t="shared" si="0"/>
        <v>159.08860000000001</v>
      </c>
      <c r="J35" s="107">
        <f t="shared" si="1"/>
        <v>882.21860000000004</v>
      </c>
      <c r="K35" s="136"/>
      <c r="L35" s="136">
        <f t="shared" si="2"/>
        <v>882.21860000000004</v>
      </c>
      <c r="M35" s="45"/>
      <c r="N35" s="44"/>
      <c r="O35" s="46"/>
      <c r="P35" s="46"/>
      <c r="Q35" s="57"/>
      <c r="R35" s="57"/>
      <c r="S35" s="57"/>
      <c r="T35" s="57"/>
      <c r="U35" s="57"/>
      <c r="V35" s="75"/>
      <c r="W35" s="1"/>
      <c r="X35" s="1"/>
      <c r="Y35" s="1"/>
    </row>
    <row r="36" spans="1:25" s="2" customFormat="1" ht="45" customHeight="1">
      <c r="A36" s="109"/>
      <c r="B36" s="139">
        <v>698649870</v>
      </c>
      <c r="C36" s="117" t="s">
        <v>59</v>
      </c>
      <c r="D36" s="97" t="s">
        <v>49</v>
      </c>
      <c r="E36" s="118" t="s">
        <v>94</v>
      </c>
      <c r="F36" s="127" t="s">
        <v>60</v>
      </c>
      <c r="G36" s="128" t="s">
        <v>99</v>
      </c>
      <c r="H36" s="129">
        <v>-723.13</v>
      </c>
      <c r="I36" s="119">
        <f t="shared" ref="I36:I45" si="54">0.22*H36</f>
        <v>-159.08860000000001</v>
      </c>
      <c r="J36" s="120">
        <f t="shared" ref="J36:J45" si="55">SUM(H36:I36)</f>
        <v>-882.21860000000004</v>
      </c>
      <c r="K36" s="136"/>
      <c r="L36" s="142">
        <f t="shared" si="2"/>
        <v>-882.21860000000004</v>
      </c>
      <c r="M36" s="45"/>
      <c r="N36" s="44"/>
      <c r="O36" s="46"/>
      <c r="P36" s="46"/>
      <c r="Q36" s="57"/>
      <c r="R36" s="57"/>
      <c r="S36" s="57"/>
      <c r="T36" s="57"/>
      <c r="U36" s="57"/>
      <c r="V36" s="75"/>
      <c r="W36" s="1"/>
      <c r="X36" s="1"/>
      <c r="Y36" s="1"/>
    </row>
    <row r="37" spans="1:25" s="2" customFormat="1" ht="13.5">
      <c r="A37" s="109"/>
      <c r="B37" s="138">
        <v>698649870</v>
      </c>
      <c r="C37" s="98" t="s">
        <v>59</v>
      </c>
      <c r="D37" s="88" t="s">
        <v>49</v>
      </c>
      <c r="E37" s="94" t="s">
        <v>135</v>
      </c>
      <c r="F37" s="116" t="s">
        <v>60</v>
      </c>
      <c r="G37" s="88" t="s">
        <v>100</v>
      </c>
      <c r="H37" s="122">
        <v>659.63</v>
      </c>
      <c r="I37" s="100">
        <f t="shared" si="54"/>
        <v>145.11859999999999</v>
      </c>
      <c r="J37" s="107">
        <f t="shared" si="55"/>
        <v>804.74860000000001</v>
      </c>
      <c r="K37" s="136"/>
      <c r="L37" s="45">
        <f t="shared" ref="L37:L61" si="56">J37</f>
        <v>804.74860000000001</v>
      </c>
      <c r="M37" s="45"/>
      <c r="N37" s="44"/>
      <c r="O37" s="46"/>
      <c r="P37" s="46"/>
      <c r="Q37" s="57"/>
      <c r="R37" s="57"/>
      <c r="S37" s="57"/>
      <c r="T37" s="57"/>
      <c r="U37" s="57"/>
      <c r="V37" s="75"/>
      <c r="W37" s="1"/>
      <c r="X37" s="1"/>
      <c r="Y37" s="1"/>
    </row>
    <row r="38" spans="1:25" s="2" customFormat="1" ht="54">
      <c r="A38" s="109"/>
      <c r="B38" s="139">
        <v>698649870</v>
      </c>
      <c r="C38" s="117" t="s">
        <v>59</v>
      </c>
      <c r="D38" s="97" t="s">
        <v>49</v>
      </c>
      <c r="E38" s="118" t="s">
        <v>94</v>
      </c>
      <c r="F38" s="127" t="s">
        <v>60</v>
      </c>
      <c r="G38" s="128" t="s">
        <v>100</v>
      </c>
      <c r="H38" s="129">
        <v>-659.63</v>
      </c>
      <c r="I38" s="119">
        <f t="shared" ref="I38" si="57">0.22*H38</f>
        <v>-145.11859999999999</v>
      </c>
      <c r="J38" s="120">
        <f t="shared" ref="J38" si="58">SUM(H38:I38)</f>
        <v>-804.74860000000001</v>
      </c>
      <c r="K38" s="136"/>
      <c r="L38" s="142">
        <f t="shared" si="56"/>
        <v>-804.74860000000001</v>
      </c>
      <c r="M38" s="45"/>
      <c r="N38" s="44"/>
      <c r="O38" s="46"/>
      <c r="P38" s="46"/>
      <c r="Q38" s="57"/>
      <c r="R38" s="57"/>
      <c r="S38" s="57"/>
      <c r="T38" s="57"/>
      <c r="U38" s="57"/>
      <c r="V38" s="75"/>
      <c r="W38" s="1"/>
      <c r="X38" s="1"/>
      <c r="Y38" s="1"/>
    </row>
    <row r="39" spans="1:25" s="2" customFormat="1" ht="13.5">
      <c r="A39" s="109"/>
      <c r="B39" s="138">
        <v>698649870</v>
      </c>
      <c r="C39" s="98" t="s">
        <v>59</v>
      </c>
      <c r="D39" s="88" t="s">
        <v>49</v>
      </c>
      <c r="E39" s="94" t="s">
        <v>136</v>
      </c>
      <c r="F39" s="116" t="s">
        <v>60</v>
      </c>
      <c r="G39" s="88" t="s">
        <v>102</v>
      </c>
      <c r="H39" s="122">
        <v>547.9</v>
      </c>
      <c r="I39" s="100">
        <f t="shared" ref="I39:I40" si="59">0.22*H39</f>
        <v>120.538</v>
      </c>
      <c r="J39" s="107">
        <f t="shared" ref="J39:J40" si="60">SUM(H39:I39)</f>
        <v>668.43799999999999</v>
      </c>
      <c r="K39" s="136"/>
      <c r="L39" s="45">
        <f t="shared" si="56"/>
        <v>668.43799999999999</v>
      </c>
      <c r="M39" s="45"/>
      <c r="N39" s="44"/>
      <c r="O39" s="46"/>
      <c r="P39" s="46"/>
      <c r="Q39" s="57"/>
      <c r="R39" s="57"/>
      <c r="S39" s="57"/>
      <c r="T39" s="57"/>
      <c r="U39" s="57"/>
      <c r="V39" s="75"/>
      <c r="W39" s="1"/>
      <c r="X39" s="1"/>
      <c r="Y39" s="1"/>
    </row>
    <row r="40" spans="1:25" s="2" customFormat="1" ht="54">
      <c r="A40" s="109"/>
      <c r="B40" s="139">
        <v>698649870</v>
      </c>
      <c r="C40" s="117" t="s">
        <v>59</v>
      </c>
      <c r="D40" s="97" t="s">
        <v>49</v>
      </c>
      <c r="E40" s="118" t="s">
        <v>94</v>
      </c>
      <c r="F40" s="127" t="s">
        <v>60</v>
      </c>
      <c r="G40" s="128" t="s">
        <v>102</v>
      </c>
      <c r="H40" s="129">
        <v>-547.9</v>
      </c>
      <c r="I40" s="119">
        <f t="shared" si="59"/>
        <v>-120.538</v>
      </c>
      <c r="J40" s="120">
        <f t="shared" si="60"/>
        <v>-668.43799999999999</v>
      </c>
      <c r="K40" s="136"/>
      <c r="L40" s="142">
        <f t="shared" si="56"/>
        <v>-668.43799999999999</v>
      </c>
      <c r="M40" s="45"/>
      <c r="N40" s="44"/>
      <c r="O40" s="46"/>
      <c r="P40" s="46"/>
      <c r="Q40" s="57"/>
      <c r="R40" s="57"/>
      <c r="S40" s="57"/>
      <c r="T40" s="57"/>
      <c r="U40" s="57"/>
      <c r="V40" s="75"/>
      <c r="W40" s="1"/>
      <c r="X40" s="1"/>
      <c r="Y40" s="1"/>
    </row>
    <row r="41" spans="1:25" s="2" customFormat="1" ht="13.5">
      <c r="A41" s="109"/>
      <c r="B41" s="138">
        <v>698649870</v>
      </c>
      <c r="C41" s="98" t="s">
        <v>59</v>
      </c>
      <c r="D41" s="88" t="s">
        <v>49</v>
      </c>
      <c r="E41" s="94" t="s">
        <v>137</v>
      </c>
      <c r="F41" s="116" t="s">
        <v>60</v>
      </c>
      <c r="G41" s="88" t="s">
        <v>105</v>
      </c>
      <c r="H41" s="122">
        <v>484.2</v>
      </c>
      <c r="I41" s="100">
        <f t="shared" ref="I41:I42" si="61">0.22*H41</f>
        <v>106.524</v>
      </c>
      <c r="J41" s="107">
        <f t="shared" ref="J41:J42" si="62">SUM(H41:I41)</f>
        <v>590.72399999999993</v>
      </c>
      <c r="K41" s="136"/>
      <c r="L41" s="45">
        <f t="shared" si="56"/>
        <v>590.72399999999993</v>
      </c>
      <c r="M41" s="45"/>
      <c r="N41" s="44"/>
      <c r="O41" s="46"/>
      <c r="P41" s="46"/>
      <c r="Q41" s="57"/>
      <c r="R41" s="57"/>
      <c r="S41" s="57"/>
      <c r="T41" s="57"/>
      <c r="U41" s="57"/>
      <c r="V41" s="75"/>
      <c r="W41" s="1"/>
      <c r="X41" s="1"/>
      <c r="Y41" s="1"/>
    </row>
    <row r="42" spans="1:25" s="2" customFormat="1" ht="54">
      <c r="A42" s="109"/>
      <c r="B42" s="139">
        <v>698649870</v>
      </c>
      <c r="C42" s="117" t="s">
        <v>59</v>
      </c>
      <c r="D42" s="97" t="s">
        <v>49</v>
      </c>
      <c r="E42" s="118" t="s">
        <v>94</v>
      </c>
      <c r="F42" s="127" t="s">
        <v>60</v>
      </c>
      <c r="G42" s="128" t="s">
        <v>105</v>
      </c>
      <c r="H42" s="129">
        <v>-484.2</v>
      </c>
      <c r="I42" s="119">
        <f t="shared" si="61"/>
        <v>-106.524</v>
      </c>
      <c r="J42" s="120">
        <f t="shared" si="62"/>
        <v>-590.72399999999993</v>
      </c>
      <c r="K42" s="136"/>
      <c r="L42" s="142">
        <f t="shared" si="56"/>
        <v>-590.72399999999993</v>
      </c>
      <c r="M42" s="45"/>
      <c r="N42" s="44"/>
      <c r="O42" s="46"/>
      <c r="P42" s="46"/>
      <c r="Q42" s="57"/>
      <c r="R42" s="57"/>
      <c r="S42" s="57"/>
      <c r="T42" s="57"/>
      <c r="U42" s="57"/>
      <c r="V42" s="75"/>
      <c r="W42" s="1"/>
      <c r="X42" s="1"/>
      <c r="Y42" s="1"/>
    </row>
    <row r="43" spans="1:25" s="2" customFormat="1" ht="13.5">
      <c r="A43" s="109"/>
      <c r="B43" s="138">
        <v>698649870</v>
      </c>
      <c r="C43" s="98" t="s">
        <v>59</v>
      </c>
      <c r="D43" s="88" t="s">
        <v>49</v>
      </c>
      <c r="E43" s="94" t="s">
        <v>138</v>
      </c>
      <c r="F43" s="116" t="s">
        <v>60</v>
      </c>
      <c r="G43" s="88" t="s">
        <v>107</v>
      </c>
      <c r="H43" s="122">
        <v>435.7</v>
      </c>
      <c r="I43" s="100">
        <f t="shared" ref="I43" si="63">0.22*H43</f>
        <v>95.853999999999999</v>
      </c>
      <c r="J43" s="107">
        <f t="shared" ref="J43" si="64">SUM(H43:I43)</f>
        <v>531.55399999999997</v>
      </c>
      <c r="K43" s="136"/>
      <c r="L43" s="45">
        <f t="shared" si="56"/>
        <v>531.55399999999997</v>
      </c>
      <c r="M43" s="45"/>
      <c r="N43" s="44"/>
      <c r="O43" s="46"/>
      <c r="P43" s="46"/>
      <c r="Q43" s="57"/>
      <c r="R43" s="57"/>
      <c r="S43" s="57"/>
      <c r="T43" s="57"/>
      <c r="U43" s="57"/>
      <c r="V43" s="75"/>
      <c r="W43" s="1"/>
      <c r="X43" s="1"/>
      <c r="Y43" s="1"/>
    </row>
    <row r="44" spans="1:25" s="2" customFormat="1" ht="13.5">
      <c r="A44" s="109"/>
      <c r="B44" s="138">
        <v>698649870</v>
      </c>
      <c r="C44" s="98" t="s">
        <v>59</v>
      </c>
      <c r="D44" s="88" t="s">
        <v>49</v>
      </c>
      <c r="E44" s="94" t="s">
        <v>139</v>
      </c>
      <c r="F44" s="116" t="s">
        <v>60</v>
      </c>
      <c r="G44" s="88" t="s">
        <v>109</v>
      </c>
      <c r="H44" s="122">
        <v>470.44</v>
      </c>
      <c r="I44" s="100">
        <f t="shared" ref="I44" si="65">0.22*H44</f>
        <v>103.49679999999999</v>
      </c>
      <c r="J44" s="107">
        <f t="shared" ref="J44" si="66">SUM(H44:I44)</f>
        <v>573.93679999999995</v>
      </c>
      <c r="K44" s="136"/>
      <c r="L44" s="45">
        <f t="shared" si="56"/>
        <v>573.93679999999995</v>
      </c>
      <c r="M44" s="45"/>
      <c r="N44" s="44"/>
      <c r="O44" s="46"/>
      <c r="P44" s="46"/>
      <c r="Q44" s="57"/>
      <c r="R44" s="57"/>
      <c r="S44" s="57"/>
      <c r="T44" s="57"/>
      <c r="U44" s="57"/>
      <c r="V44" s="75"/>
      <c r="W44" s="1"/>
      <c r="X44" s="1"/>
      <c r="Y44" s="1"/>
    </row>
    <row r="45" spans="1:25" s="2" customFormat="1" ht="13.5">
      <c r="A45" s="109"/>
      <c r="B45" s="138">
        <v>698650045</v>
      </c>
      <c r="C45" s="98" t="s">
        <v>61</v>
      </c>
      <c r="D45" s="88" t="s">
        <v>49</v>
      </c>
      <c r="E45" s="94" t="s">
        <v>140</v>
      </c>
      <c r="F45" s="116" t="s">
        <v>62</v>
      </c>
      <c r="G45" s="88" t="s">
        <v>99</v>
      </c>
      <c r="H45" s="122">
        <v>191.56</v>
      </c>
      <c r="I45" s="100">
        <f t="shared" si="54"/>
        <v>42.1432</v>
      </c>
      <c r="J45" s="107">
        <f t="shared" si="55"/>
        <v>233.70320000000001</v>
      </c>
      <c r="K45" s="136"/>
      <c r="L45" s="45">
        <f t="shared" si="56"/>
        <v>233.70320000000001</v>
      </c>
      <c r="M45" s="45"/>
      <c r="N45" s="44"/>
      <c r="O45" s="46"/>
      <c r="P45" s="46"/>
      <c r="Q45" s="57"/>
      <c r="R45" s="57"/>
      <c r="S45" s="57"/>
      <c r="T45" s="57"/>
      <c r="U45" s="57"/>
      <c r="V45" s="75"/>
      <c r="W45" s="1"/>
      <c r="X45" s="1"/>
      <c r="Y45" s="1"/>
    </row>
    <row r="46" spans="1:25" s="2" customFormat="1" ht="13.5">
      <c r="A46" s="109"/>
      <c r="B46" s="138">
        <v>698650045</v>
      </c>
      <c r="C46" s="98" t="s">
        <v>61</v>
      </c>
      <c r="D46" s="88" t="s">
        <v>49</v>
      </c>
      <c r="E46" s="94" t="s">
        <v>141</v>
      </c>
      <c r="F46" s="116" t="s">
        <v>62</v>
      </c>
      <c r="G46" s="88" t="s">
        <v>100</v>
      </c>
      <c r="H46" s="122">
        <v>181.18</v>
      </c>
      <c r="I46" s="100">
        <f t="shared" ref="I46" si="67">0.22*H46</f>
        <v>39.8596</v>
      </c>
      <c r="J46" s="107">
        <f t="shared" ref="J46" si="68">SUM(H46:I46)</f>
        <v>221.03960000000001</v>
      </c>
      <c r="K46" s="136"/>
      <c r="L46" s="45">
        <f t="shared" si="56"/>
        <v>221.03960000000001</v>
      </c>
      <c r="M46" s="45"/>
      <c r="N46" s="44"/>
      <c r="O46" s="46"/>
      <c r="P46" s="46"/>
      <c r="Q46" s="57"/>
      <c r="R46" s="57"/>
      <c r="S46" s="57"/>
      <c r="T46" s="57"/>
      <c r="U46" s="57"/>
      <c r="V46" s="75"/>
      <c r="W46" s="1"/>
      <c r="X46" s="1"/>
      <c r="Y46" s="1"/>
    </row>
    <row r="47" spans="1:25" s="2" customFormat="1" ht="13.5">
      <c r="A47" s="109"/>
      <c r="B47" s="138">
        <v>698650045</v>
      </c>
      <c r="C47" s="98" t="s">
        <v>61</v>
      </c>
      <c r="D47" s="88" t="s">
        <v>49</v>
      </c>
      <c r="E47" s="94" t="s">
        <v>142</v>
      </c>
      <c r="F47" s="116" t="s">
        <v>62</v>
      </c>
      <c r="G47" s="88" t="s">
        <v>102</v>
      </c>
      <c r="H47" s="122">
        <v>153</v>
      </c>
      <c r="I47" s="100">
        <f t="shared" ref="I47" si="69">0.22*H47</f>
        <v>33.660000000000004</v>
      </c>
      <c r="J47" s="107">
        <f t="shared" ref="J47" si="70">SUM(H47:I47)</f>
        <v>186.66</v>
      </c>
      <c r="K47" s="136"/>
      <c r="L47" s="45">
        <f t="shared" si="56"/>
        <v>186.66</v>
      </c>
      <c r="M47" s="45"/>
      <c r="N47" s="44"/>
      <c r="O47" s="46"/>
      <c r="P47" s="46"/>
      <c r="Q47" s="57"/>
      <c r="R47" s="57"/>
      <c r="S47" s="57"/>
      <c r="T47" s="57"/>
      <c r="U47" s="57"/>
      <c r="V47" s="75"/>
      <c r="W47" s="1"/>
      <c r="X47" s="1"/>
      <c r="Y47" s="1"/>
    </row>
    <row r="48" spans="1:25" s="2" customFormat="1" ht="13.5">
      <c r="A48" s="109"/>
      <c r="B48" s="138">
        <v>698650045</v>
      </c>
      <c r="C48" s="98" t="s">
        <v>61</v>
      </c>
      <c r="D48" s="88" t="s">
        <v>49</v>
      </c>
      <c r="E48" s="94" t="s">
        <v>143</v>
      </c>
      <c r="F48" s="116" t="s">
        <v>62</v>
      </c>
      <c r="G48" s="88" t="s">
        <v>105</v>
      </c>
      <c r="H48" s="122">
        <v>138.4</v>
      </c>
      <c r="I48" s="100">
        <f t="shared" ref="I48" si="71">0.22*H48</f>
        <v>30.448</v>
      </c>
      <c r="J48" s="107">
        <f t="shared" ref="J48" si="72">SUM(H48:I48)</f>
        <v>168.84800000000001</v>
      </c>
      <c r="K48" s="136"/>
      <c r="L48" s="45">
        <f t="shared" si="56"/>
        <v>168.84800000000001</v>
      </c>
      <c r="M48" s="45"/>
      <c r="N48" s="44"/>
      <c r="O48" s="46"/>
      <c r="P48" s="46"/>
      <c r="Q48" s="57"/>
      <c r="R48" s="57"/>
      <c r="S48" s="57"/>
      <c r="T48" s="57"/>
      <c r="U48" s="57"/>
      <c r="V48" s="75"/>
      <c r="W48" s="1"/>
      <c r="X48" s="1"/>
      <c r="Y48" s="1"/>
    </row>
    <row r="49" spans="1:25" s="2" customFormat="1" ht="13.5">
      <c r="A49" s="109"/>
      <c r="B49" s="138">
        <v>698650045</v>
      </c>
      <c r="C49" s="98" t="s">
        <v>61</v>
      </c>
      <c r="D49" s="88" t="s">
        <v>49</v>
      </c>
      <c r="E49" s="94" t="s">
        <v>144</v>
      </c>
      <c r="F49" s="116" t="s">
        <v>62</v>
      </c>
      <c r="G49" s="88" t="s">
        <v>107</v>
      </c>
      <c r="H49" s="122">
        <v>131.85</v>
      </c>
      <c r="I49" s="100">
        <f t="shared" ref="I49" si="73">0.22*H49</f>
        <v>29.006999999999998</v>
      </c>
      <c r="J49" s="107">
        <f t="shared" ref="J49" si="74">SUM(H49:I49)</f>
        <v>160.857</v>
      </c>
      <c r="K49" s="136"/>
      <c r="L49" s="45">
        <f t="shared" si="56"/>
        <v>160.857</v>
      </c>
      <c r="M49" s="45"/>
      <c r="N49" s="44"/>
      <c r="O49" s="46"/>
      <c r="P49" s="46"/>
      <c r="Q49" s="57"/>
      <c r="R49" s="57"/>
      <c r="S49" s="57"/>
      <c r="T49" s="57"/>
      <c r="U49" s="57"/>
      <c r="V49" s="75"/>
      <c r="W49" s="1"/>
      <c r="X49" s="1"/>
      <c r="Y49" s="1"/>
    </row>
    <row r="50" spans="1:25" s="2" customFormat="1" ht="13.5">
      <c r="A50" s="109"/>
      <c r="B50" s="138">
        <v>698650045</v>
      </c>
      <c r="C50" s="98" t="s">
        <v>61</v>
      </c>
      <c r="D50" s="88" t="s">
        <v>49</v>
      </c>
      <c r="E50" s="94" t="s">
        <v>145</v>
      </c>
      <c r="F50" s="99" t="s">
        <v>62</v>
      </c>
      <c r="G50" s="88" t="s">
        <v>109</v>
      </c>
      <c r="H50" s="100">
        <v>148</v>
      </c>
      <c r="I50" s="100">
        <f t="shared" si="0"/>
        <v>32.56</v>
      </c>
      <c r="J50" s="88">
        <f t="shared" si="1"/>
        <v>180.56</v>
      </c>
      <c r="K50" s="136"/>
      <c r="L50" s="45">
        <f t="shared" si="56"/>
        <v>180.56</v>
      </c>
      <c r="M50" s="45"/>
      <c r="N50" s="44"/>
      <c r="O50" s="46"/>
      <c r="P50" s="46"/>
      <c r="Q50" s="57"/>
      <c r="R50" s="57"/>
      <c r="S50" s="57"/>
      <c r="T50" s="57"/>
      <c r="U50" s="57"/>
      <c r="V50" s="75"/>
      <c r="W50" s="1"/>
      <c r="X50" s="1"/>
      <c r="Y50" s="1"/>
    </row>
    <row r="51" spans="1:25" s="2" customFormat="1" ht="13.5" customHeight="1">
      <c r="A51" s="109"/>
      <c r="B51" s="138">
        <v>698650100</v>
      </c>
      <c r="C51" s="98" t="s">
        <v>91</v>
      </c>
      <c r="D51" s="88" t="s">
        <v>49</v>
      </c>
      <c r="E51" s="94" t="s">
        <v>146</v>
      </c>
      <c r="F51" s="99" t="s">
        <v>92</v>
      </c>
      <c r="G51" s="88" t="s">
        <v>100</v>
      </c>
      <c r="H51" s="122">
        <v>0.34</v>
      </c>
      <c r="I51" s="122">
        <f t="shared" si="0"/>
        <v>7.4800000000000005E-2</v>
      </c>
      <c r="J51" s="88">
        <f t="shared" si="1"/>
        <v>0.41480000000000006</v>
      </c>
      <c r="K51" s="136"/>
      <c r="L51" s="45">
        <f t="shared" si="56"/>
        <v>0.41480000000000006</v>
      </c>
      <c r="M51" s="136"/>
      <c r="N51" s="44"/>
      <c r="O51" s="46"/>
      <c r="P51" s="46"/>
      <c r="Q51" s="57"/>
      <c r="R51" s="57"/>
      <c r="S51" s="57"/>
      <c r="T51" s="57"/>
      <c r="U51" s="57"/>
      <c r="V51" s="75"/>
      <c r="W51" s="1"/>
      <c r="X51" s="1"/>
      <c r="Y51" s="1"/>
    </row>
    <row r="52" spans="1:25" s="2" customFormat="1" ht="13.5" customHeight="1">
      <c r="A52" s="109"/>
      <c r="B52" s="138">
        <v>698650100</v>
      </c>
      <c r="C52" s="125" t="s">
        <v>91</v>
      </c>
      <c r="D52" s="121" t="s">
        <v>49</v>
      </c>
      <c r="E52" s="126" t="s">
        <v>351</v>
      </c>
      <c r="F52" s="116" t="s">
        <v>92</v>
      </c>
      <c r="G52" s="121" t="s">
        <v>102</v>
      </c>
      <c r="H52" s="122">
        <v>0.31</v>
      </c>
      <c r="I52" s="122">
        <f t="shared" ref="I52" si="75">0.22*H52</f>
        <v>6.8199999999999997E-2</v>
      </c>
      <c r="J52" s="121">
        <f t="shared" si="1"/>
        <v>0.37819999999999998</v>
      </c>
      <c r="K52" s="137"/>
      <c r="L52" s="140">
        <f t="shared" si="56"/>
        <v>0.37819999999999998</v>
      </c>
      <c r="M52" s="136"/>
      <c r="N52" s="44"/>
      <c r="O52" s="46"/>
      <c r="P52" s="46"/>
      <c r="Q52" s="57"/>
      <c r="R52" s="57"/>
      <c r="S52" s="57"/>
      <c r="T52" s="57"/>
      <c r="U52" s="57"/>
      <c r="V52" s="75"/>
      <c r="W52" s="1"/>
      <c r="X52" s="1"/>
      <c r="Y52" s="1"/>
    </row>
    <row r="53" spans="1:25" s="2" customFormat="1" ht="13.5" customHeight="1">
      <c r="A53" s="109"/>
      <c r="B53" s="138">
        <v>698650100</v>
      </c>
      <c r="C53" s="98" t="s">
        <v>91</v>
      </c>
      <c r="D53" s="88" t="s">
        <v>49</v>
      </c>
      <c r="E53" s="94" t="s">
        <v>147</v>
      </c>
      <c r="F53" s="99" t="s">
        <v>92</v>
      </c>
      <c r="G53" s="121" t="s">
        <v>105</v>
      </c>
      <c r="H53" s="122">
        <v>0.31</v>
      </c>
      <c r="I53" s="122">
        <f t="shared" ref="I53" si="76">0.22*H53</f>
        <v>6.8199999999999997E-2</v>
      </c>
      <c r="J53" s="88">
        <f t="shared" si="1"/>
        <v>0.37819999999999998</v>
      </c>
      <c r="K53" s="136"/>
      <c r="L53" s="45">
        <f t="shared" si="56"/>
        <v>0.37819999999999998</v>
      </c>
      <c r="M53" s="136"/>
      <c r="N53" s="44"/>
      <c r="O53" s="46"/>
      <c r="P53" s="46"/>
      <c r="Q53" s="57"/>
      <c r="R53" s="57"/>
      <c r="S53" s="57"/>
      <c r="T53" s="57"/>
      <c r="U53" s="57"/>
      <c r="V53" s="75"/>
      <c r="W53" s="1"/>
      <c r="X53" s="1"/>
      <c r="Y53" s="1"/>
    </row>
    <row r="54" spans="1:25" s="2" customFormat="1" ht="13.5" customHeight="1">
      <c r="A54" s="109"/>
      <c r="B54" s="138">
        <v>698650100</v>
      </c>
      <c r="C54" s="98" t="s">
        <v>91</v>
      </c>
      <c r="D54" s="88" t="s">
        <v>49</v>
      </c>
      <c r="E54" s="94" t="s">
        <v>148</v>
      </c>
      <c r="F54" s="99" t="s">
        <v>92</v>
      </c>
      <c r="G54" s="121" t="s">
        <v>107</v>
      </c>
      <c r="H54" s="122">
        <v>0.32</v>
      </c>
      <c r="I54" s="122">
        <f t="shared" ref="I54:I55" si="77">0.22*H54</f>
        <v>7.0400000000000004E-2</v>
      </c>
      <c r="J54" s="88">
        <f t="shared" si="1"/>
        <v>0.39040000000000002</v>
      </c>
      <c r="K54" s="136"/>
      <c r="L54" s="45">
        <f t="shared" si="56"/>
        <v>0.39040000000000002</v>
      </c>
      <c r="M54" s="136"/>
      <c r="N54" s="44"/>
      <c r="O54" s="46"/>
      <c r="P54" s="46"/>
      <c r="Q54" s="57"/>
      <c r="R54" s="57"/>
      <c r="S54" s="57"/>
      <c r="T54" s="57"/>
      <c r="U54" s="57"/>
      <c r="V54" s="75"/>
      <c r="W54" s="1"/>
      <c r="X54" s="1"/>
      <c r="Y54" s="1"/>
    </row>
    <row r="55" spans="1:25" s="2" customFormat="1" ht="13.5" customHeight="1">
      <c r="A55" s="109"/>
      <c r="B55" s="138">
        <v>698650240</v>
      </c>
      <c r="C55" s="98" t="s">
        <v>63</v>
      </c>
      <c r="D55" s="88" t="s">
        <v>49</v>
      </c>
      <c r="E55" s="94" t="s">
        <v>149</v>
      </c>
      <c r="F55" s="99" t="s">
        <v>52</v>
      </c>
      <c r="G55" s="88" t="s">
        <v>99</v>
      </c>
      <c r="H55" s="100">
        <v>4.54</v>
      </c>
      <c r="I55" s="100">
        <f t="shared" si="77"/>
        <v>0.99880000000000002</v>
      </c>
      <c r="J55" s="88">
        <f t="shared" ref="J55" si="78">SUM(H55:I55)</f>
        <v>5.5388000000000002</v>
      </c>
      <c r="K55" s="136"/>
      <c r="L55" s="45">
        <f t="shared" si="56"/>
        <v>5.5388000000000002</v>
      </c>
      <c r="M55" s="136"/>
      <c r="N55" s="44"/>
      <c r="O55" s="46"/>
      <c r="P55" s="46"/>
      <c r="Q55" s="57"/>
      <c r="R55" s="57"/>
      <c r="S55" s="57"/>
      <c r="T55" s="57"/>
      <c r="U55" s="57"/>
      <c r="V55" s="75"/>
      <c r="W55" s="1"/>
      <c r="X55" s="1"/>
      <c r="Y55" s="1"/>
    </row>
    <row r="56" spans="1:25" s="2" customFormat="1" ht="13.5">
      <c r="A56" s="109"/>
      <c r="B56" s="138">
        <v>698650240</v>
      </c>
      <c r="C56" s="98" t="s">
        <v>63</v>
      </c>
      <c r="D56" s="88" t="s">
        <v>49</v>
      </c>
      <c r="E56" s="94" t="s">
        <v>150</v>
      </c>
      <c r="F56" s="99" t="s">
        <v>52</v>
      </c>
      <c r="G56" s="88" t="s">
        <v>100</v>
      </c>
      <c r="H56" s="100">
        <v>4</v>
      </c>
      <c r="I56" s="100">
        <f t="shared" si="0"/>
        <v>0.88</v>
      </c>
      <c r="J56" s="88">
        <f t="shared" si="1"/>
        <v>4.88</v>
      </c>
      <c r="K56" s="136"/>
      <c r="L56" s="45">
        <f t="shared" si="56"/>
        <v>4.88</v>
      </c>
      <c r="M56" s="46"/>
      <c r="N56" s="57"/>
      <c r="O56" s="46"/>
      <c r="P56" s="46"/>
      <c r="Q56" s="57"/>
      <c r="R56" s="57"/>
      <c r="S56" s="57"/>
      <c r="T56" s="57"/>
      <c r="U56" s="57"/>
      <c r="V56" s="75"/>
      <c r="W56" s="1"/>
      <c r="X56" s="1"/>
      <c r="Y56" s="1"/>
    </row>
    <row r="57" spans="1:25" s="2" customFormat="1" ht="13.5">
      <c r="A57" s="109"/>
      <c r="B57" s="138">
        <v>698650240</v>
      </c>
      <c r="C57" s="98" t="s">
        <v>63</v>
      </c>
      <c r="D57" s="88" t="s">
        <v>49</v>
      </c>
      <c r="E57" s="94" t="s">
        <v>151</v>
      </c>
      <c r="F57" s="99" t="s">
        <v>52</v>
      </c>
      <c r="G57" s="88" t="s">
        <v>102</v>
      </c>
      <c r="H57" s="100">
        <v>3.44</v>
      </c>
      <c r="I57" s="100">
        <f t="shared" ref="I57" si="79">0.22*H57</f>
        <v>0.75680000000000003</v>
      </c>
      <c r="J57" s="88">
        <f t="shared" ref="J57" si="80">SUM(H57:I57)</f>
        <v>4.1967999999999996</v>
      </c>
      <c r="K57" s="136"/>
      <c r="L57" s="45">
        <f t="shared" si="56"/>
        <v>4.1967999999999996</v>
      </c>
      <c r="M57" s="46"/>
      <c r="N57" s="57"/>
      <c r="O57" s="46"/>
      <c r="P57" s="46"/>
      <c r="Q57" s="57"/>
      <c r="R57" s="57"/>
      <c r="S57" s="57"/>
      <c r="T57" s="57"/>
      <c r="U57" s="57"/>
      <c r="V57" s="75"/>
      <c r="W57" s="1"/>
      <c r="X57" s="1"/>
      <c r="Y57" s="1"/>
    </row>
    <row r="58" spans="1:25" s="2" customFormat="1" ht="13.5">
      <c r="A58" s="109"/>
      <c r="B58" s="138">
        <v>698650240</v>
      </c>
      <c r="C58" s="98" t="s">
        <v>63</v>
      </c>
      <c r="D58" s="88" t="s">
        <v>49</v>
      </c>
      <c r="E58" s="94" t="s">
        <v>152</v>
      </c>
      <c r="F58" s="99" t="s">
        <v>52</v>
      </c>
      <c r="G58" s="88" t="s">
        <v>105</v>
      </c>
      <c r="H58" s="100">
        <v>2.96</v>
      </c>
      <c r="I58" s="100">
        <f t="shared" ref="I58" si="81">0.22*H58</f>
        <v>0.6512</v>
      </c>
      <c r="J58" s="88">
        <f t="shared" ref="J58" si="82">SUM(H58:I58)</f>
        <v>3.6112000000000002</v>
      </c>
      <c r="K58" s="136"/>
      <c r="L58" s="45">
        <f t="shared" si="56"/>
        <v>3.6112000000000002</v>
      </c>
      <c r="M58" s="46"/>
      <c r="N58" s="57"/>
      <c r="O58" s="46"/>
      <c r="P58" s="46"/>
      <c r="Q58" s="57"/>
      <c r="R58" s="57"/>
      <c r="S58" s="57"/>
      <c r="T58" s="57"/>
      <c r="U58" s="57"/>
      <c r="V58" s="75"/>
      <c r="W58" s="1"/>
      <c r="X58" s="1"/>
      <c r="Y58" s="1"/>
    </row>
    <row r="59" spans="1:25" s="2" customFormat="1" ht="13.5">
      <c r="A59" s="109"/>
      <c r="B59" s="138">
        <v>698650240</v>
      </c>
      <c r="C59" s="98" t="s">
        <v>63</v>
      </c>
      <c r="D59" s="88" t="s">
        <v>49</v>
      </c>
      <c r="E59" s="94" t="s">
        <v>153</v>
      </c>
      <c r="F59" s="99" t="s">
        <v>52</v>
      </c>
      <c r="G59" s="88" t="s">
        <v>107</v>
      </c>
      <c r="H59" s="100">
        <v>2.74</v>
      </c>
      <c r="I59" s="100">
        <f t="shared" ref="I59" si="83">0.22*H59</f>
        <v>0.6028</v>
      </c>
      <c r="J59" s="88">
        <f t="shared" ref="J59" si="84">SUM(H59:I59)</f>
        <v>3.3428000000000004</v>
      </c>
      <c r="K59" s="136"/>
      <c r="L59" s="45">
        <f t="shared" si="56"/>
        <v>3.3428000000000004</v>
      </c>
      <c r="M59" s="46"/>
      <c r="N59" s="57"/>
      <c r="O59" s="46"/>
      <c r="P59" s="46"/>
      <c r="Q59" s="57"/>
      <c r="R59" s="57"/>
      <c r="S59" s="57"/>
      <c r="T59" s="57"/>
      <c r="U59" s="57"/>
      <c r="V59" s="75"/>
      <c r="W59" s="1"/>
      <c r="X59" s="1"/>
      <c r="Y59" s="1"/>
    </row>
    <row r="60" spans="1:25" s="2" customFormat="1" ht="13.5">
      <c r="A60" s="109"/>
      <c r="B60" s="138">
        <v>698650240</v>
      </c>
      <c r="C60" s="98" t="s">
        <v>63</v>
      </c>
      <c r="D60" s="88" t="s">
        <v>49</v>
      </c>
      <c r="E60" s="94" t="s">
        <v>154</v>
      </c>
      <c r="F60" s="99" t="s">
        <v>52</v>
      </c>
      <c r="G60" s="88" t="s">
        <v>109</v>
      </c>
      <c r="H60" s="100">
        <v>2.94</v>
      </c>
      <c r="I60" s="100">
        <f t="shared" ref="I60" si="85">0.22*H60</f>
        <v>0.64680000000000004</v>
      </c>
      <c r="J60" s="88">
        <f t="shared" ref="J60" si="86">SUM(H60:I60)</f>
        <v>3.5868000000000002</v>
      </c>
      <c r="K60" s="136"/>
      <c r="L60" s="45">
        <f t="shared" si="56"/>
        <v>3.5868000000000002</v>
      </c>
      <c r="M60" s="46"/>
      <c r="N60" s="57"/>
      <c r="O60" s="46"/>
      <c r="P60" s="46"/>
      <c r="Q60" s="57"/>
      <c r="R60" s="57"/>
      <c r="S60" s="57"/>
      <c r="T60" s="57"/>
      <c r="U60" s="57"/>
      <c r="V60" s="75"/>
      <c r="W60" s="1"/>
      <c r="X60" s="1"/>
      <c r="Y60" s="1"/>
    </row>
    <row r="61" spans="1:25" s="134" customFormat="1" ht="13.5">
      <c r="A61" s="131"/>
      <c r="B61" s="138">
        <v>698650355</v>
      </c>
      <c r="C61" s="125" t="s">
        <v>64</v>
      </c>
      <c r="D61" s="121" t="s">
        <v>49</v>
      </c>
      <c r="E61" s="126" t="s">
        <v>155</v>
      </c>
      <c r="F61" s="116" t="s">
        <v>54</v>
      </c>
      <c r="G61" s="121" t="s">
        <v>99</v>
      </c>
      <c r="H61" s="121">
        <v>168.58</v>
      </c>
      <c r="I61" s="123">
        <f t="shared" si="0"/>
        <v>37.087600000000002</v>
      </c>
      <c r="J61" s="123">
        <f t="shared" si="1"/>
        <v>205.66760000000002</v>
      </c>
      <c r="K61" s="136"/>
      <c r="L61" s="45">
        <f t="shared" si="56"/>
        <v>205.66760000000002</v>
      </c>
      <c r="M61" s="46"/>
      <c r="N61" s="57"/>
      <c r="O61" s="46"/>
      <c r="P61" s="46"/>
      <c r="Q61" s="57"/>
      <c r="R61" s="130"/>
      <c r="S61" s="130"/>
      <c r="T61" s="130"/>
      <c r="U61" s="130"/>
      <c r="V61" s="132"/>
      <c r="W61" s="133"/>
      <c r="X61" s="133"/>
      <c r="Y61" s="133"/>
    </row>
    <row r="62" spans="1:25" s="134" customFormat="1" ht="13.5">
      <c r="A62" s="131"/>
      <c r="B62" s="138">
        <v>698650355</v>
      </c>
      <c r="C62" s="125" t="s">
        <v>64</v>
      </c>
      <c r="D62" s="121" t="s">
        <v>49</v>
      </c>
      <c r="E62" s="126" t="s">
        <v>156</v>
      </c>
      <c r="F62" s="116" t="s">
        <v>54</v>
      </c>
      <c r="G62" s="121" t="s">
        <v>100</v>
      </c>
      <c r="H62" s="121">
        <v>155.94</v>
      </c>
      <c r="I62" s="123">
        <f t="shared" ref="I62" si="87">0.22*H62</f>
        <v>34.306800000000003</v>
      </c>
      <c r="J62" s="123">
        <f t="shared" ref="J62" si="88">SUM(H62:I62)</f>
        <v>190.24680000000001</v>
      </c>
      <c r="K62" s="136"/>
      <c r="L62" s="45">
        <f t="shared" ref="L62" si="89">J62</f>
        <v>190.24680000000001</v>
      </c>
      <c r="M62" s="46"/>
      <c r="N62" s="57"/>
      <c r="O62" s="46"/>
      <c r="P62" s="46"/>
      <c r="Q62" s="57"/>
      <c r="R62" s="130"/>
      <c r="S62" s="130"/>
      <c r="T62" s="130"/>
      <c r="U62" s="130"/>
      <c r="V62" s="132"/>
      <c r="W62" s="133"/>
      <c r="X62" s="133"/>
      <c r="Y62" s="133"/>
    </row>
    <row r="63" spans="1:25" s="134" customFormat="1" ht="13.5">
      <c r="A63" s="131"/>
      <c r="B63" s="138">
        <v>698650355</v>
      </c>
      <c r="C63" s="125" t="s">
        <v>64</v>
      </c>
      <c r="D63" s="121" t="s">
        <v>49</v>
      </c>
      <c r="E63" s="126" t="s">
        <v>157</v>
      </c>
      <c r="F63" s="116" t="s">
        <v>54</v>
      </c>
      <c r="G63" s="121" t="s">
        <v>102</v>
      </c>
      <c r="H63" s="121">
        <v>128.32</v>
      </c>
      <c r="I63" s="123">
        <f t="shared" ref="I63" si="90">0.22*H63</f>
        <v>28.230399999999999</v>
      </c>
      <c r="J63" s="123">
        <f t="shared" ref="J63" si="91">SUM(H63:I63)</f>
        <v>156.5504</v>
      </c>
      <c r="K63" s="136"/>
      <c r="L63" s="45">
        <f t="shared" ref="L63" si="92">J63</f>
        <v>156.5504</v>
      </c>
      <c r="M63" s="46"/>
      <c r="N63" s="57"/>
      <c r="O63" s="46"/>
      <c r="P63" s="46"/>
      <c r="Q63" s="57"/>
      <c r="R63" s="130"/>
      <c r="S63" s="130"/>
      <c r="T63" s="130"/>
      <c r="U63" s="130"/>
      <c r="V63" s="132"/>
      <c r="W63" s="133"/>
      <c r="X63" s="133"/>
      <c r="Y63" s="133"/>
    </row>
    <row r="64" spans="1:25" s="134" customFormat="1" ht="13.5">
      <c r="A64" s="131"/>
      <c r="B64" s="138">
        <v>698650355</v>
      </c>
      <c r="C64" s="125" t="s">
        <v>64</v>
      </c>
      <c r="D64" s="121" t="s">
        <v>49</v>
      </c>
      <c r="E64" s="126" t="s">
        <v>158</v>
      </c>
      <c r="F64" s="116" t="s">
        <v>54</v>
      </c>
      <c r="G64" s="121" t="s">
        <v>105</v>
      </c>
      <c r="H64" s="121">
        <v>112.03</v>
      </c>
      <c r="I64" s="123">
        <f t="shared" ref="I64" si="93">0.22*H64</f>
        <v>24.646599999999999</v>
      </c>
      <c r="J64" s="123">
        <f t="shared" ref="J64" si="94">SUM(H64:I64)</f>
        <v>136.67660000000001</v>
      </c>
      <c r="K64" s="136"/>
      <c r="L64" s="45">
        <f t="shared" ref="L64" si="95">J64</f>
        <v>136.67660000000001</v>
      </c>
      <c r="M64" s="46"/>
      <c r="N64" s="57"/>
      <c r="O64" s="46"/>
      <c r="P64" s="46"/>
      <c r="Q64" s="57"/>
      <c r="R64" s="130"/>
      <c r="S64" s="130"/>
      <c r="T64" s="130"/>
      <c r="U64" s="130"/>
      <c r="V64" s="132"/>
      <c r="W64" s="133"/>
      <c r="X64" s="133"/>
      <c r="Y64" s="133"/>
    </row>
    <row r="65" spans="1:25" s="134" customFormat="1" ht="13.5">
      <c r="A65" s="131"/>
      <c r="B65" s="138">
        <v>698650355</v>
      </c>
      <c r="C65" s="125" t="s">
        <v>64</v>
      </c>
      <c r="D65" s="121" t="s">
        <v>49</v>
      </c>
      <c r="E65" s="126" t="s">
        <v>159</v>
      </c>
      <c r="F65" s="116" t="s">
        <v>54</v>
      </c>
      <c r="G65" s="121" t="s">
        <v>107</v>
      </c>
      <c r="H65" s="121">
        <v>95.17</v>
      </c>
      <c r="I65" s="123">
        <f t="shared" ref="I65" si="96">0.22*H65</f>
        <v>20.9374</v>
      </c>
      <c r="J65" s="123">
        <f t="shared" ref="J65" si="97">SUM(H65:I65)</f>
        <v>116.1074</v>
      </c>
      <c r="K65" s="136"/>
      <c r="L65" s="45">
        <f t="shared" ref="L65" si="98">J65</f>
        <v>116.1074</v>
      </c>
      <c r="M65" s="46"/>
      <c r="N65" s="57"/>
      <c r="O65" s="46"/>
      <c r="P65" s="46"/>
      <c r="Q65" s="57"/>
      <c r="R65" s="130"/>
      <c r="S65" s="130"/>
      <c r="T65" s="130"/>
      <c r="U65" s="130"/>
      <c r="V65" s="132"/>
      <c r="W65" s="133"/>
      <c r="X65" s="133"/>
      <c r="Y65" s="133"/>
    </row>
    <row r="66" spans="1:25" s="134" customFormat="1" ht="13.5">
      <c r="A66" s="131"/>
      <c r="B66" s="138">
        <v>698650355</v>
      </c>
      <c r="C66" s="125" t="s">
        <v>64</v>
      </c>
      <c r="D66" s="121" t="s">
        <v>49</v>
      </c>
      <c r="E66" s="126" t="s">
        <v>160</v>
      </c>
      <c r="F66" s="116" t="s">
        <v>54</v>
      </c>
      <c r="G66" s="121" t="s">
        <v>109</v>
      </c>
      <c r="H66" s="121">
        <v>104.21</v>
      </c>
      <c r="I66" s="123">
        <f t="shared" ref="I66:I67" si="99">0.22*H66</f>
        <v>22.926199999999998</v>
      </c>
      <c r="J66" s="123">
        <f t="shared" ref="J66:J67" si="100">SUM(H66:I66)</f>
        <v>127.13619999999999</v>
      </c>
      <c r="K66" s="136"/>
      <c r="L66" s="45">
        <f t="shared" ref="L66:L67" si="101">J66</f>
        <v>127.13619999999999</v>
      </c>
      <c r="M66" s="46"/>
      <c r="N66" s="57"/>
      <c r="O66" s="46"/>
      <c r="P66" s="46"/>
      <c r="Q66" s="57"/>
      <c r="R66" s="130"/>
      <c r="S66" s="130"/>
      <c r="T66" s="130"/>
      <c r="U66" s="130"/>
      <c r="V66" s="132"/>
      <c r="W66" s="133"/>
      <c r="X66" s="133"/>
      <c r="Y66" s="133"/>
    </row>
    <row r="67" spans="1:25" s="134" customFormat="1" ht="13.5">
      <c r="A67" s="131"/>
      <c r="B67" s="138">
        <v>698650703</v>
      </c>
      <c r="C67" s="98" t="s">
        <v>65</v>
      </c>
      <c r="D67" s="88" t="s">
        <v>49</v>
      </c>
      <c r="E67" s="94" t="s">
        <v>352</v>
      </c>
      <c r="F67" s="116" t="s">
        <v>60</v>
      </c>
      <c r="G67" s="121" t="s">
        <v>99</v>
      </c>
      <c r="H67" s="122">
        <v>212.24</v>
      </c>
      <c r="I67" s="122">
        <f t="shared" si="99"/>
        <v>46.692800000000005</v>
      </c>
      <c r="J67" s="121">
        <f t="shared" si="100"/>
        <v>258.93280000000004</v>
      </c>
      <c r="K67" s="136"/>
      <c r="L67" s="45">
        <f t="shared" si="101"/>
        <v>258.93280000000004</v>
      </c>
      <c r="M67" s="46"/>
      <c r="N67" s="57"/>
      <c r="O67" s="46"/>
      <c r="P67" s="46"/>
      <c r="Q67" s="57"/>
      <c r="R67" s="130"/>
      <c r="S67" s="130"/>
      <c r="T67" s="130"/>
      <c r="U67" s="130"/>
      <c r="V67" s="132"/>
      <c r="W67" s="133"/>
      <c r="X67" s="133"/>
      <c r="Y67" s="133"/>
    </row>
    <row r="68" spans="1:25" s="134" customFormat="1" ht="13.5">
      <c r="A68" s="131"/>
      <c r="B68" s="138">
        <v>698650703</v>
      </c>
      <c r="C68" s="98" t="s">
        <v>65</v>
      </c>
      <c r="D68" s="88" t="s">
        <v>49</v>
      </c>
      <c r="E68" s="94" t="s">
        <v>161</v>
      </c>
      <c r="F68" s="116" t="s">
        <v>60</v>
      </c>
      <c r="G68" s="121" t="s">
        <v>100</v>
      </c>
      <c r="H68" s="122">
        <v>190.79</v>
      </c>
      <c r="I68" s="122">
        <f t="shared" ref="I68" si="102">0.22*H68</f>
        <v>41.973799999999997</v>
      </c>
      <c r="J68" s="121">
        <f t="shared" ref="J68" si="103">SUM(H68:I68)</f>
        <v>232.7638</v>
      </c>
      <c r="K68" s="136"/>
      <c r="L68" s="45">
        <f t="shared" ref="L68" si="104">J68</f>
        <v>232.7638</v>
      </c>
      <c r="M68" s="46"/>
      <c r="N68" s="57"/>
      <c r="O68" s="46"/>
      <c r="P68" s="46"/>
      <c r="Q68" s="57"/>
      <c r="R68" s="130"/>
      <c r="S68" s="130"/>
      <c r="T68" s="130"/>
      <c r="U68" s="130"/>
      <c r="V68" s="132"/>
      <c r="W68" s="133"/>
      <c r="X68" s="133"/>
      <c r="Y68" s="133"/>
    </row>
    <row r="69" spans="1:25" s="134" customFormat="1" ht="13.5">
      <c r="A69" s="131"/>
      <c r="B69" s="138">
        <v>698650703</v>
      </c>
      <c r="C69" s="98" t="s">
        <v>65</v>
      </c>
      <c r="D69" s="88" t="s">
        <v>49</v>
      </c>
      <c r="E69" s="94" t="s">
        <v>162</v>
      </c>
      <c r="F69" s="116" t="s">
        <v>60</v>
      </c>
      <c r="G69" s="121" t="s">
        <v>102</v>
      </c>
      <c r="H69" s="122">
        <v>154.46</v>
      </c>
      <c r="I69" s="122">
        <f t="shared" ref="I69" si="105">0.22*H69</f>
        <v>33.981200000000001</v>
      </c>
      <c r="J69" s="121">
        <f t="shared" ref="J69" si="106">SUM(H69:I69)</f>
        <v>188.44120000000001</v>
      </c>
      <c r="K69" s="136"/>
      <c r="L69" s="45">
        <f t="shared" ref="L69" si="107">J69</f>
        <v>188.44120000000001</v>
      </c>
      <c r="M69" s="46"/>
      <c r="N69" s="57"/>
      <c r="O69" s="46"/>
      <c r="P69" s="46"/>
      <c r="Q69" s="57"/>
      <c r="R69" s="130"/>
      <c r="S69" s="130"/>
      <c r="T69" s="130"/>
      <c r="U69" s="130"/>
      <c r="V69" s="132"/>
      <c r="W69" s="133"/>
      <c r="X69" s="133"/>
      <c r="Y69" s="133"/>
    </row>
    <row r="70" spans="1:25" s="134" customFormat="1" ht="13.5">
      <c r="A70" s="131"/>
      <c r="B70" s="138">
        <v>698650703</v>
      </c>
      <c r="C70" s="98" t="s">
        <v>65</v>
      </c>
      <c r="D70" s="88" t="s">
        <v>49</v>
      </c>
      <c r="E70" s="94" t="s">
        <v>163</v>
      </c>
      <c r="F70" s="116" t="s">
        <v>60</v>
      </c>
      <c r="G70" s="121" t="s">
        <v>105</v>
      </c>
      <c r="H70" s="122">
        <v>139.34</v>
      </c>
      <c r="I70" s="122">
        <f t="shared" ref="I70" si="108">0.22*H70</f>
        <v>30.654800000000002</v>
      </c>
      <c r="J70" s="121">
        <f t="shared" ref="J70" si="109">SUM(H70:I70)</f>
        <v>169.9948</v>
      </c>
      <c r="K70" s="136"/>
      <c r="L70" s="45">
        <f t="shared" ref="L70" si="110">J70</f>
        <v>169.9948</v>
      </c>
      <c r="M70" s="46"/>
      <c r="N70" s="57"/>
      <c r="O70" s="46"/>
      <c r="P70" s="46"/>
      <c r="Q70" s="57"/>
      <c r="R70" s="130"/>
      <c r="S70" s="130"/>
      <c r="T70" s="130"/>
      <c r="U70" s="130"/>
      <c r="V70" s="132"/>
      <c r="W70" s="133"/>
      <c r="X70" s="133"/>
      <c r="Y70" s="133"/>
    </row>
    <row r="71" spans="1:25" s="134" customFormat="1" ht="13.5">
      <c r="A71" s="131"/>
      <c r="B71" s="138">
        <v>698650703</v>
      </c>
      <c r="C71" s="98" t="s">
        <v>65</v>
      </c>
      <c r="D71" s="88" t="s">
        <v>49</v>
      </c>
      <c r="E71" s="94" t="s">
        <v>164</v>
      </c>
      <c r="F71" s="116" t="s">
        <v>60</v>
      </c>
      <c r="G71" s="121" t="s">
        <v>107</v>
      </c>
      <c r="H71" s="122">
        <v>125.39</v>
      </c>
      <c r="I71" s="122">
        <f t="shared" ref="I71" si="111">0.22*H71</f>
        <v>27.585799999999999</v>
      </c>
      <c r="J71" s="121">
        <f t="shared" ref="J71" si="112">SUM(H71:I71)</f>
        <v>152.97579999999999</v>
      </c>
      <c r="K71" s="136"/>
      <c r="L71" s="45">
        <f t="shared" ref="L71" si="113">J71</f>
        <v>152.97579999999999</v>
      </c>
      <c r="M71" s="46"/>
      <c r="N71" s="57"/>
      <c r="O71" s="46"/>
      <c r="P71" s="46"/>
      <c r="Q71" s="57"/>
      <c r="R71" s="130"/>
      <c r="S71" s="130"/>
      <c r="T71" s="130"/>
      <c r="U71" s="130"/>
      <c r="V71" s="132"/>
      <c r="W71" s="133"/>
      <c r="X71" s="133"/>
      <c r="Y71" s="133"/>
    </row>
    <row r="72" spans="1:25" s="134" customFormat="1" ht="13.5">
      <c r="A72" s="131"/>
      <c r="B72" s="138">
        <v>698650703</v>
      </c>
      <c r="C72" s="98" t="s">
        <v>65</v>
      </c>
      <c r="D72" s="88" t="s">
        <v>49</v>
      </c>
      <c r="E72" s="94" t="s">
        <v>165</v>
      </c>
      <c r="F72" s="116" t="s">
        <v>60</v>
      </c>
      <c r="G72" s="121" t="s">
        <v>109</v>
      </c>
      <c r="H72" s="122">
        <v>135.94999999999999</v>
      </c>
      <c r="I72" s="122">
        <f t="shared" ref="I72:I73" si="114">0.22*H72</f>
        <v>29.908999999999999</v>
      </c>
      <c r="J72" s="121">
        <f t="shared" ref="J72:J73" si="115">SUM(H72:I72)</f>
        <v>165.85899999999998</v>
      </c>
      <c r="K72" s="136"/>
      <c r="L72" s="45">
        <f t="shared" ref="L72:L73" si="116">J72</f>
        <v>165.85899999999998</v>
      </c>
      <c r="M72" s="46"/>
      <c r="N72" s="57"/>
      <c r="O72" s="46"/>
      <c r="P72" s="46"/>
      <c r="Q72" s="57"/>
      <c r="R72" s="130"/>
      <c r="S72" s="130"/>
      <c r="T72" s="130"/>
      <c r="U72" s="130"/>
      <c r="V72" s="132"/>
      <c r="W72" s="133"/>
      <c r="X72" s="133"/>
      <c r="Y72" s="133"/>
    </row>
    <row r="73" spans="1:25" s="2" customFormat="1" ht="13.5">
      <c r="A73" s="109"/>
      <c r="B73" s="138">
        <v>698650771</v>
      </c>
      <c r="C73" s="98" t="s">
        <v>66</v>
      </c>
      <c r="D73" s="88" t="s">
        <v>49</v>
      </c>
      <c r="E73" s="94" t="s">
        <v>166</v>
      </c>
      <c r="F73" s="99" t="s">
        <v>67</v>
      </c>
      <c r="G73" s="121" t="s">
        <v>99</v>
      </c>
      <c r="H73" s="122">
        <v>484.42</v>
      </c>
      <c r="I73" s="122">
        <f t="shared" si="114"/>
        <v>106.5724</v>
      </c>
      <c r="J73" s="121">
        <f t="shared" si="115"/>
        <v>590.99239999999998</v>
      </c>
      <c r="K73" s="136"/>
      <c r="L73" s="45">
        <f t="shared" si="116"/>
        <v>590.99239999999998</v>
      </c>
      <c r="M73" s="46"/>
      <c r="N73" s="57"/>
      <c r="O73" s="46"/>
      <c r="P73" s="46"/>
      <c r="Q73" s="57"/>
      <c r="R73" s="57"/>
      <c r="S73" s="57"/>
      <c r="T73" s="57"/>
      <c r="U73" s="57"/>
      <c r="V73" s="75"/>
      <c r="W73" s="1"/>
      <c r="X73" s="1"/>
      <c r="Y73" s="1"/>
    </row>
    <row r="74" spans="1:25" s="2" customFormat="1" ht="13.5">
      <c r="A74" s="109"/>
      <c r="B74" s="138">
        <v>698650771</v>
      </c>
      <c r="C74" s="98" t="s">
        <v>66</v>
      </c>
      <c r="D74" s="88" t="s">
        <v>49</v>
      </c>
      <c r="E74" s="94" t="s">
        <v>167</v>
      </c>
      <c r="F74" s="99" t="s">
        <v>67</v>
      </c>
      <c r="G74" s="121" t="s">
        <v>100</v>
      </c>
      <c r="H74" s="122">
        <v>452.71</v>
      </c>
      <c r="I74" s="122">
        <f t="shared" ref="I74" si="117">0.22*H74</f>
        <v>99.596199999999996</v>
      </c>
      <c r="J74" s="121">
        <f t="shared" ref="J74" si="118">SUM(H74:I74)</f>
        <v>552.30619999999999</v>
      </c>
      <c r="K74" s="136"/>
      <c r="L74" s="45">
        <f t="shared" ref="L74" si="119">J74</f>
        <v>552.30619999999999</v>
      </c>
      <c r="M74" s="46"/>
      <c r="N74" s="57"/>
      <c r="O74" s="46"/>
      <c r="P74" s="46"/>
      <c r="Q74" s="57"/>
      <c r="R74" s="57"/>
      <c r="S74" s="57"/>
      <c r="T74" s="57"/>
      <c r="U74" s="57"/>
      <c r="V74" s="75"/>
      <c r="W74" s="1"/>
      <c r="X74" s="1"/>
      <c r="Y74" s="1"/>
    </row>
    <row r="75" spans="1:25" s="2" customFormat="1" ht="13.5">
      <c r="A75" s="109"/>
      <c r="B75" s="138">
        <v>698650771</v>
      </c>
      <c r="C75" s="98" t="s">
        <v>66</v>
      </c>
      <c r="D75" s="88" t="s">
        <v>49</v>
      </c>
      <c r="E75" s="94" t="s">
        <v>168</v>
      </c>
      <c r="F75" s="99" t="s">
        <v>67</v>
      </c>
      <c r="G75" s="121" t="s">
        <v>102</v>
      </c>
      <c r="H75" s="122">
        <v>383.89</v>
      </c>
      <c r="I75" s="122">
        <f t="shared" ref="I75" si="120">0.22*H75</f>
        <v>84.455799999999996</v>
      </c>
      <c r="J75" s="121">
        <f t="shared" ref="J75" si="121">SUM(H75:I75)</f>
        <v>468.3458</v>
      </c>
      <c r="K75" s="136"/>
      <c r="L75" s="45">
        <f t="shared" ref="L75" si="122">J75</f>
        <v>468.3458</v>
      </c>
      <c r="M75" s="46"/>
      <c r="N75" s="57"/>
      <c r="O75" s="46"/>
      <c r="P75" s="46"/>
      <c r="Q75" s="57"/>
      <c r="R75" s="57"/>
      <c r="S75" s="57"/>
      <c r="T75" s="57"/>
      <c r="U75" s="57"/>
      <c r="V75" s="75"/>
      <c r="W75" s="1"/>
      <c r="X75" s="1"/>
      <c r="Y75" s="1"/>
    </row>
    <row r="76" spans="1:25" s="2" customFormat="1" ht="13.5">
      <c r="A76" s="109"/>
      <c r="B76" s="138">
        <v>698650771</v>
      </c>
      <c r="C76" s="98" t="s">
        <v>66</v>
      </c>
      <c r="D76" s="88" t="s">
        <v>49</v>
      </c>
      <c r="E76" s="94" t="s">
        <v>169</v>
      </c>
      <c r="F76" s="99" t="s">
        <v>67</v>
      </c>
      <c r="G76" s="121" t="s">
        <v>105</v>
      </c>
      <c r="H76" s="122">
        <v>350.07</v>
      </c>
      <c r="I76" s="122">
        <f t="shared" ref="I76" si="123">0.22*H76</f>
        <v>77.0154</v>
      </c>
      <c r="J76" s="121">
        <f t="shared" ref="J76" si="124">SUM(H76:I76)</f>
        <v>427.08539999999999</v>
      </c>
      <c r="K76" s="136"/>
      <c r="L76" s="45">
        <f t="shared" ref="L76" si="125">J76</f>
        <v>427.08539999999999</v>
      </c>
      <c r="M76" s="46"/>
      <c r="N76" s="57"/>
      <c r="O76" s="46"/>
      <c r="P76" s="46"/>
      <c r="Q76" s="57"/>
      <c r="R76" s="57"/>
      <c r="S76" s="57"/>
      <c r="T76" s="57"/>
      <c r="U76" s="57"/>
      <c r="V76" s="75"/>
      <c r="W76" s="1"/>
      <c r="X76" s="1"/>
      <c r="Y76" s="1"/>
    </row>
    <row r="77" spans="1:25" s="2" customFormat="1" ht="13.5">
      <c r="A77" s="109"/>
      <c r="B77" s="138">
        <v>698650771</v>
      </c>
      <c r="C77" s="98" t="s">
        <v>66</v>
      </c>
      <c r="D77" s="88" t="s">
        <v>49</v>
      </c>
      <c r="E77" s="94" t="s">
        <v>170</v>
      </c>
      <c r="F77" s="99" t="s">
        <v>67</v>
      </c>
      <c r="G77" s="121" t="s">
        <v>107</v>
      </c>
      <c r="H77" s="122">
        <v>319.61</v>
      </c>
      <c r="I77" s="122">
        <f t="shared" ref="I77" si="126">0.22*H77</f>
        <v>70.3142</v>
      </c>
      <c r="J77" s="121">
        <f t="shared" ref="J77" si="127">SUM(H77:I77)</f>
        <v>389.92420000000004</v>
      </c>
      <c r="K77" s="136"/>
      <c r="L77" s="45">
        <f t="shared" ref="L77:L79" si="128">J77</f>
        <v>389.92420000000004</v>
      </c>
      <c r="M77" s="46"/>
      <c r="N77" s="57"/>
      <c r="O77" s="46"/>
      <c r="P77" s="46"/>
      <c r="Q77" s="57"/>
      <c r="R77" s="57"/>
      <c r="S77" s="57"/>
      <c r="T77" s="57"/>
      <c r="U77" s="57"/>
      <c r="V77" s="75"/>
      <c r="W77" s="1"/>
      <c r="X77" s="1"/>
      <c r="Y77" s="1"/>
    </row>
    <row r="78" spans="1:25" s="2" customFormat="1" ht="13.5">
      <c r="A78" s="109"/>
      <c r="B78" s="138">
        <v>698650771</v>
      </c>
      <c r="C78" s="98" t="s">
        <v>66</v>
      </c>
      <c r="D78" s="88" t="s">
        <v>49</v>
      </c>
      <c r="E78" s="94" t="s">
        <v>171</v>
      </c>
      <c r="F78" s="99" t="s">
        <v>67</v>
      </c>
      <c r="G78" s="121" t="s">
        <v>109</v>
      </c>
      <c r="H78" s="122">
        <v>352.41</v>
      </c>
      <c r="I78" s="122">
        <f t="shared" si="0"/>
        <v>77.530200000000008</v>
      </c>
      <c r="J78" s="121">
        <f t="shared" si="1"/>
        <v>429.9402</v>
      </c>
      <c r="K78" s="136"/>
      <c r="L78" s="45">
        <f t="shared" si="128"/>
        <v>429.9402</v>
      </c>
      <c r="M78" s="46"/>
      <c r="N78" s="57"/>
      <c r="O78" s="46"/>
      <c r="P78" s="46"/>
      <c r="Q78" s="57"/>
      <c r="R78" s="57"/>
      <c r="S78" s="57"/>
      <c r="T78" s="57"/>
      <c r="U78" s="57"/>
      <c r="V78" s="75"/>
      <c r="W78" s="1"/>
      <c r="X78" s="1"/>
      <c r="Y78" s="1"/>
    </row>
    <row r="79" spans="1:25" s="2" customFormat="1" ht="13.5">
      <c r="A79" s="109"/>
      <c r="B79" s="138">
        <v>698650932</v>
      </c>
      <c r="C79" s="98" t="s">
        <v>68</v>
      </c>
      <c r="D79" s="88" t="s">
        <v>49</v>
      </c>
      <c r="E79" s="94" t="s">
        <v>172</v>
      </c>
      <c r="F79" s="99" t="s">
        <v>69</v>
      </c>
      <c r="G79" s="121" t="s">
        <v>99</v>
      </c>
      <c r="H79" s="122">
        <v>35.44</v>
      </c>
      <c r="I79" s="122">
        <f t="shared" si="0"/>
        <v>7.7967999999999993</v>
      </c>
      <c r="J79" s="121">
        <f t="shared" si="1"/>
        <v>43.236799999999995</v>
      </c>
      <c r="K79" s="136"/>
      <c r="L79" s="45">
        <f t="shared" si="128"/>
        <v>43.236799999999995</v>
      </c>
      <c r="M79" s="46"/>
      <c r="N79" s="57"/>
      <c r="O79" s="46"/>
      <c r="P79" s="46"/>
      <c r="Q79" s="57"/>
      <c r="R79" s="57"/>
      <c r="S79" s="57"/>
      <c r="T79" s="57"/>
      <c r="U79" s="57"/>
      <c r="V79" s="75"/>
      <c r="W79" s="1"/>
      <c r="X79" s="1"/>
      <c r="Y79" s="1"/>
    </row>
    <row r="80" spans="1:25" s="2" customFormat="1" ht="13.5">
      <c r="A80" s="109"/>
      <c r="B80" s="138">
        <v>698650932</v>
      </c>
      <c r="C80" s="98" t="s">
        <v>68</v>
      </c>
      <c r="D80" s="88" t="s">
        <v>49</v>
      </c>
      <c r="E80" s="94" t="s">
        <v>173</v>
      </c>
      <c r="F80" s="99" t="s">
        <v>69</v>
      </c>
      <c r="G80" s="121" t="s">
        <v>100</v>
      </c>
      <c r="H80" s="122">
        <v>34.15</v>
      </c>
      <c r="I80" s="122">
        <f t="shared" ref="I80" si="129">0.22*H80</f>
        <v>7.5129999999999999</v>
      </c>
      <c r="J80" s="121">
        <f t="shared" ref="J80" si="130">SUM(H80:I80)</f>
        <v>41.662999999999997</v>
      </c>
      <c r="K80" s="136"/>
      <c r="L80" s="45">
        <f t="shared" ref="L80" si="131">J80</f>
        <v>41.662999999999997</v>
      </c>
      <c r="M80" s="46"/>
      <c r="N80" s="57"/>
      <c r="O80" s="46"/>
      <c r="P80" s="46"/>
      <c r="Q80" s="57"/>
      <c r="R80" s="57"/>
      <c r="S80" s="57"/>
      <c r="T80" s="57"/>
      <c r="U80" s="57"/>
      <c r="V80" s="75"/>
      <c r="W80" s="1"/>
      <c r="X80" s="1"/>
      <c r="Y80" s="1"/>
    </row>
    <row r="81" spans="1:25" s="2" customFormat="1" ht="13.5">
      <c r="A81" s="109"/>
      <c r="B81" s="138">
        <v>698650932</v>
      </c>
      <c r="C81" s="98" t="s">
        <v>68</v>
      </c>
      <c r="D81" s="88" t="s">
        <v>49</v>
      </c>
      <c r="E81" s="94" t="s">
        <v>353</v>
      </c>
      <c r="F81" s="99" t="s">
        <v>69</v>
      </c>
      <c r="G81" s="121" t="s">
        <v>102</v>
      </c>
      <c r="H81" s="122">
        <v>29.57</v>
      </c>
      <c r="I81" s="122">
        <f t="shared" ref="I81" si="132">0.22*H81</f>
        <v>6.5053999999999998</v>
      </c>
      <c r="J81" s="121">
        <f t="shared" ref="J81" si="133">SUM(H81:I81)</f>
        <v>36.075400000000002</v>
      </c>
      <c r="K81" s="136"/>
      <c r="L81" s="45">
        <f t="shared" ref="L81" si="134">J81</f>
        <v>36.075400000000002</v>
      </c>
      <c r="M81" s="46"/>
      <c r="N81" s="57"/>
      <c r="O81" s="46"/>
      <c r="P81" s="46"/>
      <c r="Q81" s="57"/>
      <c r="R81" s="57"/>
      <c r="S81" s="57"/>
      <c r="T81" s="57"/>
      <c r="U81" s="57"/>
      <c r="V81" s="75"/>
      <c r="W81" s="1"/>
      <c r="X81" s="1"/>
      <c r="Y81" s="1"/>
    </row>
    <row r="82" spans="1:25" s="2" customFormat="1" ht="13.5">
      <c r="A82" s="109"/>
      <c r="B82" s="138">
        <v>698650932</v>
      </c>
      <c r="C82" s="98" t="s">
        <v>68</v>
      </c>
      <c r="D82" s="88" t="s">
        <v>49</v>
      </c>
      <c r="E82" s="94" t="s">
        <v>174</v>
      </c>
      <c r="F82" s="99" t="s">
        <v>69</v>
      </c>
      <c r="G82" s="121" t="s">
        <v>105</v>
      </c>
      <c r="H82" s="122">
        <v>26.64</v>
      </c>
      <c r="I82" s="122">
        <f t="shared" ref="I82" si="135">0.22*H82</f>
        <v>5.8608000000000002</v>
      </c>
      <c r="J82" s="121">
        <f t="shared" ref="J82" si="136">SUM(H82:I82)</f>
        <v>32.500799999999998</v>
      </c>
      <c r="K82" s="136"/>
      <c r="L82" s="45">
        <f t="shared" ref="L82" si="137">J82</f>
        <v>32.500799999999998</v>
      </c>
      <c r="M82" s="46"/>
      <c r="N82" s="57"/>
      <c r="O82" s="46"/>
      <c r="P82" s="46"/>
      <c r="Q82" s="57"/>
      <c r="R82" s="57"/>
      <c r="S82" s="57"/>
      <c r="T82" s="57"/>
      <c r="U82" s="57"/>
      <c r="V82" s="75"/>
      <c r="W82" s="1"/>
      <c r="X82" s="1"/>
      <c r="Y82" s="1"/>
    </row>
    <row r="83" spans="1:25" s="2" customFormat="1" ht="13.5">
      <c r="A83" s="109"/>
      <c r="B83" s="138">
        <v>698650932</v>
      </c>
      <c r="C83" s="98" t="s">
        <v>68</v>
      </c>
      <c r="D83" s="88" t="s">
        <v>49</v>
      </c>
      <c r="E83" s="94" t="s">
        <v>175</v>
      </c>
      <c r="F83" s="99" t="s">
        <v>69</v>
      </c>
      <c r="G83" s="121" t="s">
        <v>107</v>
      </c>
      <c r="H83" s="122">
        <v>23.94</v>
      </c>
      <c r="I83" s="122">
        <f t="shared" ref="I83:I84" si="138">0.22*H83</f>
        <v>5.2667999999999999</v>
      </c>
      <c r="J83" s="121">
        <f t="shared" ref="J83:J84" si="139">SUM(H83:I83)</f>
        <v>29.206800000000001</v>
      </c>
      <c r="K83" s="136"/>
      <c r="L83" s="45">
        <f t="shared" ref="L83:L85" si="140">J83</f>
        <v>29.206800000000001</v>
      </c>
      <c r="M83" s="46"/>
      <c r="N83" s="57"/>
      <c r="O83" s="46"/>
      <c r="P83" s="46"/>
      <c r="Q83" s="57"/>
      <c r="R83" s="57"/>
      <c r="S83" s="57"/>
      <c r="T83" s="57"/>
      <c r="U83" s="57"/>
      <c r="V83" s="75"/>
      <c r="W83" s="1"/>
      <c r="X83" s="1"/>
      <c r="Y83" s="1"/>
    </row>
    <row r="84" spans="1:25" s="2" customFormat="1" ht="13.5">
      <c r="A84" s="109"/>
      <c r="B84" s="138">
        <v>698650932</v>
      </c>
      <c r="C84" s="98" t="s">
        <v>68</v>
      </c>
      <c r="D84" s="88" t="s">
        <v>49</v>
      </c>
      <c r="E84" s="94" t="s">
        <v>176</v>
      </c>
      <c r="F84" s="99" t="s">
        <v>69</v>
      </c>
      <c r="G84" s="121" t="s">
        <v>109</v>
      </c>
      <c r="H84" s="122">
        <v>26.62</v>
      </c>
      <c r="I84" s="122">
        <f t="shared" si="138"/>
        <v>5.8563999999999998</v>
      </c>
      <c r="J84" s="121">
        <f t="shared" si="139"/>
        <v>32.476399999999998</v>
      </c>
      <c r="K84" s="136"/>
      <c r="L84" s="45">
        <f t="shared" si="140"/>
        <v>32.476399999999998</v>
      </c>
      <c r="M84" s="46"/>
      <c r="N84" s="57"/>
      <c r="O84" s="46"/>
      <c r="P84" s="46"/>
      <c r="Q84" s="57"/>
      <c r="R84" s="57"/>
      <c r="S84" s="57"/>
      <c r="T84" s="57"/>
      <c r="U84" s="57"/>
      <c r="V84" s="75"/>
      <c r="W84" s="1"/>
      <c r="X84" s="1"/>
      <c r="Y84" s="1"/>
    </row>
    <row r="85" spans="1:25" s="2" customFormat="1" ht="13.5">
      <c r="A85" s="109"/>
      <c r="B85" s="138">
        <v>698651076</v>
      </c>
      <c r="C85" s="98" t="s">
        <v>70</v>
      </c>
      <c r="D85" s="88" t="s">
        <v>49</v>
      </c>
      <c r="E85" s="94" t="s">
        <v>177</v>
      </c>
      <c r="F85" s="99" t="s">
        <v>71</v>
      </c>
      <c r="G85" s="121" t="s">
        <v>99</v>
      </c>
      <c r="H85" s="122">
        <v>565.91999999999996</v>
      </c>
      <c r="I85" s="122">
        <f t="shared" si="0"/>
        <v>124.50239999999999</v>
      </c>
      <c r="J85" s="121">
        <f t="shared" si="1"/>
        <v>690.42239999999993</v>
      </c>
      <c r="K85" s="136"/>
      <c r="L85" s="45">
        <f t="shared" si="140"/>
        <v>690.42239999999993</v>
      </c>
      <c r="M85" s="46"/>
      <c r="N85" s="57"/>
      <c r="O85" s="46"/>
      <c r="P85" s="46"/>
      <c r="Q85" s="57"/>
      <c r="R85" s="57"/>
      <c r="S85" s="57"/>
      <c r="T85" s="57"/>
      <c r="U85" s="57"/>
      <c r="V85" s="75"/>
      <c r="W85" s="1"/>
      <c r="X85" s="1"/>
      <c r="Y85" s="1"/>
    </row>
    <row r="86" spans="1:25" s="2" customFormat="1" ht="13.5">
      <c r="A86" s="109"/>
      <c r="B86" s="138">
        <v>698651076</v>
      </c>
      <c r="C86" s="98" t="s">
        <v>70</v>
      </c>
      <c r="D86" s="88" t="s">
        <v>49</v>
      </c>
      <c r="E86" s="94" t="s">
        <v>178</v>
      </c>
      <c r="F86" s="99" t="s">
        <v>71</v>
      </c>
      <c r="G86" s="121" t="s">
        <v>100</v>
      </c>
      <c r="H86" s="122">
        <v>538.92999999999995</v>
      </c>
      <c r="I86" s="122">
        <f t="shared" ref="I86" si="141">0.22*H86</f>
        <v>118.56459999999998</v>
      </c>
      <c r="J86" s="121">
        <f t="shared" ref="J86" si="142">SUM(H86:I86)</f>
        <v>657.49459999999999</v>
      </c>
      <c r="K86" s="136"/>
      <c r="L86" s="45">
        <f t="shared" ref="L86" si="143">J86</f>
        <v>657.49459999999999</v>
      </c>
      <c r="M86" s="46"/>
      <c r="N86" s="57"/>
      <c r="O86" s="46"/>
      <c r="P86" s="46"/>
      <c r="Q86" s="57"/>
      <c r="R86" s="57"/>
      <c r="S86" s="57"/>
      <c r="T86" s="57"/>
      <c r="U86" s="57"/>
      <c r="V86" s="75"/>
      <c r="W86" s="1"/>
      <c r="X86" s="1"/>
      <c r="Y86" s="1"/>
    </row>
    <row r="87" spans="1:25" s="2" customFormat="1" ht="13.5">
      <c r="A87" s="109"/>
      <c r="B87" s="138">
        <v>698651076</v>
      </c>
      <c r="C87" s="98" t="s">
        <v>70</v>
      </c>
      <c r="D87" s="88" t="s">
        <v>49</v>
      </c>
      <c r="E87" s="94" t="s">
        <v>179</v>
      </c>
      <c r="F87" s="99" t="s">
        <v>71</v>
      </c>
      <c r="G87" s="121" t="s">
        <v>102</v>
      </c>
      <c r="H87" s="122">
        <v>456.12</v>
      </c>
      <c r="I87" s="122">
        <f t="shared" ref="I87" si="144">0.22*H87</f>
        <v>100.3464</v>
      </c>
      <c r="J87" s="121">
        <f t="shared" ref="J87" si="145">SUM(H87:I87)</f>
        <v>556.46640000000002</v>
      </c>
      <c r="K87" s="136"/>
      <c r="L87" s="45">
        <f t="shared" ref="L87" si="146">J87</f>
        <v>556.46640000000002</v>
      </c>
      <c r="M87" s="46"/>
      <c r="N87" s="57"/>
      <c r="O87" s="46"/>
      <c r="P87" s="46"/>
      <c r="Q87" s="57"/>
      <c r="R87" s="57"/>
      <c r="S87" s="57"/>
      <c r="T87" s="57"/>
      <c r="U87" s="57"/>
      <c r="V87" s="75"/>
      <c r="W87" s="1"/>
      <c r="X87" s="1"/>
      <c r="Y87" s="1"/>
    </row>
    <row r="88" spans="1:25" s="2" customFormat="1" ht="13.5">
      <c r="A88" s="109"/>
      <c r="B88" s="138">
        <v>698651076</v>
      </c>
      <c r="C88" s="98" t="s">
        <v>70</v>
      </c>
      <c r="D88" s="88" t="s">
        <v>49</v>
      </c>
      <c r="E88" s="94" t="s">
        <v>180</v>
      </c>
      <c r="F88" s="99" t="s">
        <v>71</v>
      </c>
      <c r="G88" s="121" t="s">
        <v>105</v>
      </c>
      <c r="H88" s="122">
        <v>399.9</v>
      </c>
      <c r="I88" s="122">
        <f t="shared" ref="I88" si="147">0.22*H88</f>
        <v>87.977999999999994</v>
      </c>
      <c r="J88" s="121">
        <f t="shared" ref="J88" si="148">SUM(H88:I88)</f>
        <v>487.87799999999999</v>
      </c>
      <c r="K88" s="136"/>
      <c r="L88" s="45">
        <f t="shared" ref="L88" si="149">J88</f>
        <v>487.87799999999999</v>
      </c>
      <c r="M88" s="46"/>
      <c r="N88" s="57"/>
      <c r="O88" s="46"/>
      <c r="P88" s="46"/>
      <c r="Q88" s="57"/>
      <c r="R88" s="57"/>
      <c r="S88" s="57"/>
      <c r="T88" s="57"/>
      <c r="U88" s="57"/>
      <c r="V88" s="75"/>
      <c r="W88" s="1"/>
      <c r="X88" s="1"/>
      <c r="Y88" s="1"/>
    </row>
    <row r="89" spans="1:25" s="2" customFormat="1" ht="13.5">
      <c r="A89" s="109"/>
      <c r="B89" s="138">
        <v>698651076</v>
      </c>
      <c r="C89" s="98" t="s">
        <v>70</v>
      </c>
      <c r="D89" s="88" t="s">
        <v>49</v>
      </c>
      <c r="E89" s="94" t="s">
        <v>181</v>
      </c>
      <c r="F89" s="99" t="s">
        <v>71</v>
      </c>
      <c r="G89" s="121" t="s">
        <v>107</v>
      </c>
      <c r="H89" s="122">
        <v>336.86</v>
      </c>
      <c r="I89" s="122">
        <f t="shared" ref="I89" si="150">0.22*H89</f>
        <v>74.109200000000001</v>
      </c>
      <c r="J89" s="121">
        <f t="shared" ref="J89" si="151">SUM(H89:I89)</f>
        <v>410.9692</v>
      </c>
      <c r="K89" s="136"/>
      <c r="L89" s="45">
        <f t="shared" ref="L89" si="152">J89</f>
        <v>410.9692</v>
      </c>
      <c r="M89" s="46"/>
      <c r="N89" s="57"/>
      <c r="O89" s="46"/>
      <c r="P89" s="46"/>
      <c r="Q89" s="57"/>
      <c r="R89" s="57"/>
      <c r="S89" s="57"/>
      <c r="T89" s="57"/>
      <c r="U89" s="57"/>
      <c r="V89" s="75"/>
      <c r="W89" s="1"/>
      <c r="X89" s="1"/>
      <c r="Y89" s="1"/>
    </row>
    <row r="90" spans="1:25" s="2" customFormat="1" ht="13.5">
      <c r="A90" s="109"/>
      <c r="B90" s="138">
        <v>698651076</v>
      </c>
      <c r="C90" s="98" t="s">
        <v>70</v>
      </c>
      <c r="D90" s="88" t="s">
        <v>49</v>
      </c>
      <c r="E90" s="94" t="s">
        <v>182</v>
      </c>
      <c r="F90" s="99" t="s">
        <v>71</v>
      </c>
      <c r="G90" s="121" t="s">
        <v>109</v>
      </c>
      <c r="H90" s="122">
        <v>365.42</v>
      </c>
      <c r="I90" s="122">
        <f t="shared" ref="I90" si="153">0.22*H90</f>
        <v>80.392400000000009</v>
      </c>
      <c r="J90" s="121">
        <f t="shared" ref="J90" si="154">SUM(H90:I90)</f>
        <v>445.81240000000003</v>
      </c>
      <c r="K90" s="136"/>
      <c r="L90" s="45">
        <f t="shared" ref="L90:L91" si="155">J90</f>
        <v>445.81240000000003</v>
      </c>
      <c r="M90" s="46"/>
      <c r="N90" s="57"/>
      <c r="O90" s="46"/>
      <c r="P90" s="46"/>
      <c r="Q90" s="57"/>
      <c r="R90" s="57"/>
      <c r="S90" s="57"/>
      <c r="T90" s="57"/>
      <c r="U90" s="57"/>
      <c r="V90" s="75"/>
      <c r="W90" s="1"/>
      <c r="X90" s="1"/>
      <c r="Y90" s="1"/>
    </row>
    <row r="91" spans="1:25" s="2" customFormat="1" ht="13.5">
      <c r="A91" s="109"/>
      <c r="B91" s="138">
        <v>698651238</v>
      </c>
      <c r="C91" s="98" t="s">
        <v>72</v>
      </c>
      <c r="D91" s="88" t="s">
        <v>49</v>
      </c>
      <c r="E91" s="94" t="s">
        <v>183</v>
      </c>
      <c r="F91" s="99" t="s">
        <v>73</v>
      </c>
      <c r="G91" s="121" t="s">
        <v>99</v>
      </c>
      <c r="H91" s="122">
        <v>193.77</v>
      </c>
      <c r="I91" s="122">
        <f t="shared" si="0"/>
        <v>42.629400000000004</v>
      </c>
      <c r="J91" s="121">
        <f t="shared" si="1"/>
        <v>236.39940000000001</v>
      </c>
      <c r="K91" s="136"/>
      <c r="L91" s="45">
        <f t="shared" si="155"/>
        <v>236.39940000000001</v>
      </c>
      <c r="M91" s="45"/>
      <c r="N91" s="44"/>
      <c r="O91" s="46"/>
      <c r="P91" s="46"/>
      <c r="Q91" s="57"/>
      <c r="R91" s="57"/>
      <c r="S91" s="57"/>
      <c r="T91" s="57"/>
      <c r="U91" s="57"/>
      <c r="V91" s="75"/>
      <c r="W91" s="1"/>
      <c r="X91" s="1"/>
      <c r="Y91" s="1"/>
    </row>
    <row r="92" spans="1:25" s="2" customFormat="1" ht="13.5">
      <c r="A92" s="109"/>
      <c r="B92" s="138">
        <v>698651238</v>
      </c>
      <c r="C92" s="98" t="s">
        <v>72</v>
      </c>
      <c r="D92" s="88" t="s">
        <v>49</v>
      </c>
      <c r="E92" s="94" t="s">
        <v>184</v>
      </c>
      <c r="F92" s="99" t="s">
        <v>73</v>
      </c>
      <c r="G92" s="121" t="s">
        <v>100</v>
      </c>
      <c r="H92" s="122">
        <v>177.95</v>
      </c>
      <c r="I92" s="122">
        <f t="shared" ref="I92" si="156">0.22*H92</f>
        <v>39.149000000000001</v>
      </c>
      <c r="J92" s="121">
        <f t="shared" ref="J92" si="157">SUM(H92:I92)</f>
        <v>217.09899999999999</v>
      </c>
      <c r="K92" s="136"/>
      <c r="L92" s="45">
        <f t="shared" ref="L92" si="158">J92</f>
        <v>217.09899999999999</v>
      </c>
      <c r="M92" s="45"/>
      <c r="N92" s="44"/>
      <c r="O92" s="46"/>
      <c r="P92" s="46"/>
      <c r="Q92" s="57"/>
      <c r="R92" s="57"/>
      <c r="S92" s="57"/>
      <c r="T92" s="57"/>
      <c r="U92" s="57"/>
      <c r="V92" s="75"/>
      <c r="W92" s="1"/>
      <c r="X92" s="1"/>
      <c r="Y92" s="1"/>
    </row>
    <row r="93" spans="1:25" s="2" customFormat="1" ht="13.5">
      <c r="A93" s="109"/>
      <c r="B93" s="138">
        <v>698651238</v>
      </c>
      <c r="C93" s="98" t="s">
        <v>72</v>
      </c>
      <c r="D93" s="88" t="s">
        <v>49</v>
      </c>
      <c r="E93" s="94" t="s">
        <v>185</v>
      </c>
      <c r="F93" s="99" t="s">
        <v>73</v>
      </c>
      <c r="G93" s="121" t="s">
        <v>102</v>
      </c>
      <c r="H93" s="122">
        <v>145.26</v>
      </c>
      <c r="I93" s="122">
        <f t="shared" ref="I93" si="159">0.22*H93</f>
        <v>31.957199999999997</v>
      </c>
      <c r="J93" s="121">
        <f t="shared" ref="J93" si="160">SUM(H93:I93)</f>
        <v>177.21719999999999</v>
      </c>
      <c r="K93" s="136"/>
      <c r="L93" s="45">
        <f t="shared" ref="L93" si="161">J93</f>
        <v>177.21719999999999</v>
      </c>
      <c r="M93" s="45"/>
      <c r="N93" s="44"/>
      <c r="O93" s="46"/>
      <c r="P93" s="46"/>
      <c r="Q93" s="57"/>
      <c r="R93" s="57"/>
      <c r="S93" s="57"/>
      <c r="T93" s="57"/>
      <c r="U93" s="57"/>
      <c r="V93" s="75"/>
      <c r="W93" s="1"/>
      <c r="X93" s="1"/>
      <c r="Y93" s="1"/>
    </row>
    <row r="94" spans="1:25" s="2" customFormat="1" ht="13.5">
      <c r="A94" s="109"/>
      <c r="B94" s="138">
        <v>698651238</v>
      </c>
      <c r="C94" s="98" t="s">
        <v>72</v>
      </c>
      <c r="D94" s="88" t="s">
        <v>49</v>
      </c>
      <c r="E94" s="94" t="s">
        <v>186</v>
      </c>
      <c r="F94" s="99" t="s">
        <v>73</v>
      </c>
      <c r="G94" s="121" t="s">
        <v>105</v>
      </c>
      <c r="H94" s="122">
        <v>131.18</v>
      </c>
      <c r="I94" s="122">
        <f t="shared" ref="I94" si="162">0.22*H94</f>
        <v>28.8596</v>
      </c>
      <c r="J94" s="121">
        <f t="shared" ref="J94" si="163">SUM(H94:I94)</f>
        <v>160.03960000000001</v>
      </c>
      <c r="K94" s="136"/>
      <c r="L94" s="45">
        <f t="shared" ref="L94" si="164">J94</f>
        <v>160.03960000000001</v>
      </c>
      <c r="M94" s="45"/>
      <c r="N94" s="44"/>
      <c r="O94" s="46"/>
      <c r="P94" s="46"/>
      <c r="Q94" s="57"/>
      <c r="R94" s="57"/>
      <c r="S94" s="57"/>
      <c r="T94" s="57"/>
      <c r="U94" s="57"/>
      <c r="V94" s="75"/>
      <c r="W94" s="1"/>
      <c r="X94" s="1"/>
      <c r="Y94" s="1"/>
    </row>
    <row r="95" spans="1:25" s="2" customFormat="1" ht="13.5">
      <c r="A95" s="109"/>
      <c r="B95" s="138">
        <v>698651238</v>
      </c>
      <c r="C95" s="98" t="s">
        <v>72</v>
      </c>
      <c r="D95" s="88" t="s">
        <v>49</v>
      </c>
      <c r="E95" s="94" t="s">
        <v>187</v>
      </c>
      <c r="F95" s="99" t="s">
        <v>73</v>
      </c>
      <c r="G95" s="121" t="s">
        <v>107</v>
      </c>
      <c r="H95" s="122">
        <v>121.47</v>
      </c>
      <c r="I95" s="122">
        <f t="shared" ref="I95" si="165">0.22*H95</f>
        <v>26.723400000000002</v>
      </c>
      <c r="J95" s="121">
        <f t="shared" ref="J95" si="166">SUM(H95:I95)</f>
        <v>148.1934</v>
      </c>
      <c r="K95" s="136"/>
      <c r="L95" s="45">
        <f t="shared" ref="L95" si="167">J95</f>
        <v>148.1934</v>
      </c>
      <c r="M95" s="45"/>
      <c r="N95" s="44"/>
      <c r="O95" s="46"/>
      <c r="P95" s="46"/>
      <c r="Q95" s="57"/>
      <c r="R95" s="57"/>
      <c r="S95" s="57"/>
      <c r="T95" s="57"/>
      <c r="U95" s="57"/>
      <c r="V95" s="75"/>
      <c r="W95" s="1"/>
      <c r="X95" s="1"/>
      <c r="Y95" s="1"/>
    </row>
    <row r="96" spans="1:25" s="2" customFormat="1" ht="13.5">
      <c r="A96" s="109"/>
      <c r="B96" s="138">
        <v>698651238</v>
      </c>
      <c r="C96" s="98" t="s">
        <v>72</v>
      </c>
      <c r="D96" s="88" t="s">
        <v>49</v>
      </c>
      <c r="E96" s="94" t="s">
        <v>188</v>
      </c>
      <c r="F96" s="99" t="s">
        <v>73</v>
      </c>
      <c r="G96" s="121" t="s">
        <v>109</v>
      </c>
      <c r="H96" s="122">
        <v>133.47999999999999</v>
      </c>
      <c r="I96" s="122">
        <f t="shared" ref="I96" si="168">0.22*H96</f>
        <v>29.365599999999997</v>
      </c>
      <c r="J96" s="121">
        <f t="shared" ref="J96" si="169">SUM(H96:I96)</f>
        <v>162.84559999999999</v>
      </c>
      <c r="K96" s="136"/>
      <c r="L96" s="45">
        <f t="shared" ref="L96:L97" si="170">J96</f>
        <v>162.84559999999999</v>
      </c>
      <c r="M96" s="45"/>
      <c r="N96" s="44"/>
      <c r="O96" s="46"/>
      <c r="P96" s="46"/>
      <c r="Q96" s="57"/>
      <c r="R96" s="57"/>
      <c r="S96" s="57"/>
      <c r="T96" s="57"/>
      <c r="U96" s="57"/>
      <c r="V96" s="75"/>
      <c r="W96" s="1"/>
      <c r="X96" s="1"/>
      <c r="Y96" s="1"/>
    </row>
    <row r="97" spans="1:25" s="2" customFormat="1" ht="13.5">
      <c r="A97" s="109"/>
      <c r="B97" s="138">
        <v>698651394</v>
      </c>
      <c r="C97" s="98" t="s">
        <v>74</v>
      </c>
      <c r="D97" s="88" t="s">
        <v>49</v>
      </c>
      <c r="E97" s="94" t="s">
        <v>189</v>
      </c>
      <c r="F97" s="99" t="s">
        <v>75</v>
      </c>
      <c r="G97" s="121" t="s">
        <v>99</v>
      </c>
      <c r="H97" s="122">
        <v>61.75</v>
      </c>
      <c r="I97" s="122">
        <f t="shared" si="0"/>
        <v>13.585000000000001</v>
      </c>
      <c r="J97" s="121">
        <f t="shared" si="1"/>
        <v>75.335000000000008</v>
      </c>
      <c r="K97" s="136"/>
      <c r="L97" s="45">
        <f t="shared" si="170"/>
        <v>75.335000000000008</v>
      </c>
      <c r="M97" s="45"/>
      <c r="N97" s="44"/>
      <c r="O97" s="46"/>
      <c r="P97" s="46"/>
      <c r="Q97" s="57"/>
      <c r="R97" s="57"/>
      <c r="S97" s="57"/>
      <c r="T97" s="57"/>
      <c r="U97" s="57"/>
      <c r="V97" s="75"/>
      <c r="W97" s="1"/>
      <c r="X97" s="1"/>
      <c r="Y97" s="1"/>
    </row>
    <row r="98" spans="1:25" s="2" customFormat="1" ht="13.5">
      <c r="A98" s="109"/>
      <c r="B98" s="138">
        <v>698651394</v>
      </c>
      <c r="C98" s="98" t="s">
        <v>74</v>
      </c>
      <c r="D98" s="88" t="s">
        <v>49</v>
      </c>
      <c r="E98" s="94" t="s">
        <v>190</v>
      </c>
      <c r="F98" s="99" t="s">
        <v>75</v>
      </c>
      <c r="G98" s="121" t="s">
        <v>100</v>
      </c>
      <c r="H98" s="122">
        <v>53.51</v>
      </c>
      <c r="I98" s="122">
        <f t="shared" ref="I98" si="171">0.22*H98</f>
        <v>11.7722</v>
      </c>
      <c r="J98" s="121">
        <f t="shared" ref="J98" si="172">SUM(H98:I98)</f>
        <v>65.282200000000003</v>
      </c>
      <c r="K98" s="136"/>
      <c r="L98" s="45">
        <f t="shared" ref="L98" si="173">J98</f>
        <v>65.282200000000003</v>
      </c>
      <c r="M98" s="45"/>
      <c r="N98" s="44"/>
      <c r="O98" s="46"/>
      <c r="P98" s="46"/>
      <c r="Q98" s="57"/>
      <c r="R98" s="57"/>
      <c r="S98" s="57"/>
      <c r="T98" s="57"/>
      <c r="U98" s="57"/>
      <c r="V98" s="75"/>
      <c r="W98" s="1"/>
      <c r="X98" s="1"/>
      <c r="Y98" s="1"/>
    </row>
    <row r="99" spans="1:25" s="2" customFormat="1" ht="13.5">
      <c r="A99" s="109"/>
      <c r="B99" s="138">
        <v>698651394</v>
      </c>
      <c r="C99" s="98" t="s">
        <v>74</v>
      </c>
      <c r="D99" s="88" t="s">
        <v>49</v>
      </c>
      <c r="E99" s="94" t="s">
        <v>191</v>
      </c>
      <c r="F99" s="99" t="s">
        <v>75</v>
      </c>
      <c r="G99" s="121" t="s">
        <v>102</v>
      </c>
      <c r="H99" s="122">
        <v>45.92</v>
      </c>
      <c r="I99" s="122">
        <f t="shared" ref="I99" si="174">0.22*H99</f>
        <v>10.102400000000001</v>
      </c>
      <c r="J99" s="121">
        <f t="shared" ref="J99" si="175">SUM(H99:I99)</f>
        <v>56.022400000000005</v>
      </c>
      <c r="K99" s="136"/>
      <c r="L99" s="45">
        <f t="shared" ref="L99" si="176">J99</f>
        <v>56.022400000000005</v>
      </c>
      <c r="M99" s="45"/>
      <c r="N99" s="44"/>
      <c r="O99" s="46"/>
      <c r="P99" s="46"/>
      <c r="Q99" s="57"/>
      <c r="R99" s="57"/>
      <c r="S99" s="57"/>
      <c r="T99" s="57"/>
      <c r="U99" s="57"/>
      <c r="V99" s="75"/>
      <c r="W99" s="1"/>
      <c r="X99" s="1"/>
      <c r="Y99" s="1"/>
    </row>
    <row r="100" spans="1:25" s="2" customFormat="1" ht="13.5">
      <c r="A100" s="109"/>
      <c r="B100" s="138">
        <v>698651394</v>
      </c>
      <c r="C100" s="98" t="s">
        <v>74</v>
      </c>
      <c r="D100" s="88" t="s">
        <v>49</v>
      </c>
      <c r="E100" s="94" t="s">
        <v>354</v>
      </c>
      <c r="F100" s="99" t="s">
        <v>75</v>
      </c>
      <c r="G100" s="121" t="s">
        <v>105</v>
      </c>
      <c r="H100" s="122">
        <v>42.69</v>
      </c>
      <c r="I100" s="122">
        <f t="shared" ref="I100" si="177">0.22*H100</f>
        <v>9.3917999999999999</v>
      </c>
      <c r="J100" s="121">
        <f t="shared" ref="J100" si="178">SUM(H100:I100)</f>
        <v>52.081800000000001</v>
      </c>
      <c r="K100" s="136"/>
      <c r="L100" s="45">
        <f t="shared" ref="L100" si="179">J100</f>
        <v>52.081800000000001</v>
      </c>
      <c r="M100" s="45"/>
      <c r="N100" s="44"/>
      <c r="O100" s="46"/>
      <c r="P100" s="46"/>
      <c r="Q100" s="57"/>
      <c r="R100" s="57"/>
      <c r="S100" s="57"/>
      <c r="T100" s="57"/>
      <c r="U100" s="57"/>
      <c r="V100" s="75"/>
      <c r="W100" s="1"/>
      <c r="X100" s="1"/>
      <c r="Y100" s="1"/>
    </row>
    <row r="101" spans="1:25" s="2" customFormat="1" ht="13.5">
      <c r="A101" s="109"/>
      <c r="B101" s="138">
        <v>698651394</v>
      </c>
      <c r="C101" s="98" t="s">
        <v>74</v>
      </c>
      <c r="D101" s="88" t="s">
        <v>49</v>
      </c>
      <c r="E101" s="94" t="s">
        <v>193</v>
      </c>
      <c r="F101" s="99" t="s">
        <v>75</v>
      </c>
      <c r="G101" s="121" t="s">
        <v>107</v>
      </c>
      <c r="H101" s="122">
        <v>41.63</v>
      </c>
      <c r="I101" s="122">
        <f t="shared" ref="I101" si="180">0.22*H101</f>
        <v>9.1585999999999999</v>
      </c>
      <c r="J101" s="121">
        <f t="shared" ref="J101" si="181">SUM(H101:I101)</f>
        <v>50.788600000000002</v>
      </c>
      <c r="K101" s="136"/>
      <c r="L101" s="45">
        <f t="shared" ref="L101" si="182">J101</f>
        <v>50.788600000000002</v>
      </c>
      <c r="M101" s="45"/>
      <c r="N101" s="44"/>
      <c r="O101" s="46"/>
      <c r="P101" s="46"/>
      <c r="Q101" s="57"/>
      <c r="R101" s="57"/>
      <c r="S101" s="57"/>
      <c r="T101" s="57"/>
      <c r="U101" s="57"/>
      <c r="V101" s="75"/>
      <c r="W101" s="1"/>
      <c r="X101" s="1"/>
      <c r="Y101" s="1"/>
    </row>
    <row r="102" spans="1:25" s="2" customFormat="1" ht="13.5">
      <c r="A102" s="109"/>
      <c r="B102" s="138">
        <v>698651394</v>
      </c>
      <c r="C102" s="98" t="s">
        <v>74</v>
      </c>
      <c r="D102" s="88" t="s">
        <v>49</v>
      </c>
      <c r="E102" s="94" t="s">
        <v>194</v>
      </c>
      <c r="F102" s="99" t="s">
        <v>75</v>
      </c>
      <c r="G102" s="121" t="s">
        <v>109</v>
      </c>
      <c r="H102" s="122">
        <v>48.02</v>
      </c>
      <c r="I102" s="122">
        <f t="shared" ref="I102" si="183">0.22*H102</f>
        <v>10.564400000000001</v>
      </c>
      <c r="J102" s="121">
        <f t="shared" ref="J102" si="184">SUM(H102:I102)</f>
        <v>58.584400000000002</v>
      </c>
      <c r="K102" s="136"/>
      <c r="L102" s="45">
        <f t="shared" ref="L102:L103" si="185">J102</f>
        <v>58.584400000000002</v>
      </c>
      <c r="M102" s="45"/>
      <c r="N102" s="44"/>
      <c r="O102" s="46"/>
      <c r="P102" s="46"/>
      <c r="Q102" s="57"/>
      <c r="R102" s="57"/>
      <c r="S102" s="57"/>
      <c r="T102" s="57"/>
      <c r="U102" s="57"/>
      <c r="V102" s="75"/>
      <c r="W102" s="1"/>
      <c r="X102" s="1"/>
      <c r="Y102" s="1"/>
    </row>
    <row r="103" spans="1:25" s="2" customFormat="1" ht="13.5">
      <c r="A103" s="109"/>
      <c r="B103" s="138">
        <v>698651611</v>
      </c>
      <c r="C103" s="98" t="s">
        <v>76</v>
      </c>
      <c r="D103" s="88" t="s">
        <v>49</v>
      </c>
      <c r="E103" s="94" t="s">
        <v>195</v>
      </c>
      <c r="F103" s="99" t="s">
        <v>77</v>
      </c>
      <c r="G103" s="121" t="s">
        <v>100</v>
      </c>
      <c r="H103" s="122">
        <v>11.49</v>
      </c>
      <c r="I103" s="122">
        <f t="shared" si="0"/>
        <v>2.5278</v>
      </c>
      <c r="J103" s="121">
        <f t="shared" si="1"/>
        <v>14.017800000000001</v>
      </c>
      <c r="K103" s="136"/>
      <c r="L103" s="45">
        <f t="shared" si="185"/>
        <v>14.017800000000001</v>
      </c>
      <c r="M103" s="45"/>
      <c r="N103" s="44"/>
      <c r="O103" s="46"/>
      <c r="P103" s="46"/>
      <c r="Q103" s="57"/>
      <c r="R103" s="57"/>
      <c r="S103" s="57"/>
      <c r="T103" s="57"/>
      <c r="U103" s="57"/>
      <c r="V103" s="75"/>
      <c r="W103" s="1"/>
      <c r="X103" s="1"/>
      <c r="Y103" s="1"/>
    </row>
    <row r="104" spans="1:25" s="2" customFormat="1" ht="13.5">
      <c r="A104" s="109"/>
      <c r="B104" s="138">
        <v>698651611</v>
      </c>
      <c r="C104" s="98" t="s">
        <v>76</v>
      </c>
      <c r="D104" s="88" t="s">
        <v>49</v>
      </c>
      <c r="E104" s="94" t="s">
        <v>196</v>
      </c>
      <c r="F104" s="99" t="s">
        <v>77</v>
      </c>
      <c r="G104" s="121" t="s">
        <v>102</v>
      </c>
      <c r="H104" s="122">
        <v>9.67</v>
      </c>
      <c r="I104" s="122">
        <f t="shared" ref="I104" si="186">0.22*H104</f>
        <v>2.1274000000000002</v>
      </c>
      <c r="J104" s="121">
        <f t="shared" ref="J104" si="187">SUM(H104:I104)</f>
        <v>11.7974</v>
      </c>
      <c r="K104" s="136"/>
      <c r="L104" s="45">
        <f t="shared" ref="L104" si="188">J104</f>
        <v>11.7974</v>
      </c>
      <c r="M104" s="45"/>
      <c r="N104" s="44"/>
      <c r="O104" s="46"/>
      <c r="P104" s="46"/>
      <c r="Q104" s="57"/>
      <c r="R104" s="57"/>
      <c r="S104" s="57"/>
      <c r="T104" s="57"/>
      <c r="U104" s="57"/>
      <c r="V104" s="75"/>
      <c r="W104" s="1"/>
      <c r="X104" s="1"/>
      <c r="Y104" s="1"/>
    </row>
    <row r="105" spans="1:25" s="2" customFormat="1" ht="13.5">
      <c r="A105" s="109"/>
      <c r="B105" s="138">
        <v>698651611</v>
      </c>
      <c r="C105" s="98" t="s">
        <v>76</v>
      </c>
      <c r="D105" s="88" t="s">
        <v>49</v>
      </c>
      <c r="E105" s="94" t="s">
        <v>197</v>
      </c>
      <c r="F105" s="99" t="s">
        <v>77</v>
      </c>
      <c r="G105" s="121" t="s">
        <v>105</v>
      </c>
      <c r="H105" s="122">
        <v>9.15</v>
      </c>
      <c r="I105" s="122">
        <f t="shared" ref="I105" si="189">0.22*H105</f>
        <v>2.0129999999999999</v>
      </c>
      <c r="J105" s="121">
        <f t="shared" ref="J105" si="190">SUM(H105:I105)</f>
        <v>11.163</v>
      </c>
      <c r="K105" s="136"/>
      <c r="L105" s="45">
        <f t="shared" ref="L105" si="191">J105</f>
        <v>11.163</v>
      </c>
      <c r="M105" s="45"/>
      <c r="N105" s="44"/>
      <c r="O105" s="46"/>
      <c r="P105" s="46"/>
      <c r="Q105" s="57"/>
      <c r="R105" s="57"/>
      <c r="S105" s="57"/>
      <c r="T105" s="57"/>
      <c r="U105" s="57"/>
      <c r="V105" s="75"/>
      <c r="W105" s="1"/>
      <c r="X105" s="1"/>
      <c r="Y105" s="1"/>
    </row>
    <row r="106" spans="1:25" s="2" customFormat="1" ht="13.5">
      <c r="A106" s="109"/>
      <c r="B106" s="138">
        <v>698651611</v>
      </c>
      <c r="C106" s="98" t="s">
        <v>76</v>
      </c>
      <c r="D106" s="88" t="s">
        <v>49</v>
      </c>
      <c r="E106" s="94" t="s">
        <v>198</v>
      </c>
      <c r="F106" s="99" t="s">
        <v>77</v>
      </c>
      <c r="G106" s="121" t="s">
        <v>107</v>
      </c>
      <c r="H106" s="122">
        <v>8.25</v>
      </c>
      <c r="I106" s="122">
        <f t="shared" ref="I106" si="192">0.22*H106</f>
        <v>1.8149999999999999</v>
      </c>
      <c r="J106" s="121">
        <f t="shared" ref="J106" si="193">SUM(H106:I106)</f>
        <v>10.065</v>
      </c>
      <c r="K106" s="136"/>
      <c r="L106" s="45">
        <f t="shared" ref="L106" si="194">J106</f>
        <v>10.065</v>
      </c>
      <c r="M106" s="45"/>
      <c r="N106" s="44"/>
      <c r="O106" s="46"/>
      <c r="P106" s="46"/>
      <c r="Q106" s="57"/>
      <c r="R106" s="57"/>
      <c r="S106" s="57"/>
      <c r="T106" s="57"/>
      <c r="U106" s="57"/>
      <c r="V106" s="75"/>
      <c r="W106" s="1"/>
      <c r="X106" s="1"/>
      <c r="Y106" s="1"/>
    </row>
    <row r="107" spans="1:25" s="2" customFormat="1" ht="13.5">
      <c r="A107" s="109"/>
      <c r="B107" s="138">
        <v>698651611</v>
      </c>
      <c r="C107" s="98" t="s">
        <v>76</v>
      </c>
      <c r="D107" s="88" t="s">
        <v>49</v>
      </c>
      <c r="E107" s="94" t="s">
        <v>199</v>
      </c>
      <c r="F107" s="99" t="s">
        <v>77</v>
      </c>
      <c r="G107" s="121" t="s">
        <v>109</v>
      </c>
      <c r="H107" s="122">
        <v>8.68</v>
      </c>
      <c r="I107" s="122">
        <f t="shared" ref="I107:I108" si="195">0.22*H107</f>
        <v>1.9096</v>
      </c>
      <c r="J107" s="121">
        <f t="shared" ref="J107:J108" si="196">SUM(H107:I107)</f>
        <v>10.589599999999999</v>
      </c>
      <c r="K107" s="136"/>
      <c r="L107" s="45">
        <f t="shared" ref="L107:L108" si="197">J107</f>
        <v>10.589599999999999</v>
      </c>
      <c r="M107" s="45"/>
      <c r="N107" s="44"/>
      <c r="O107" s="46"/>
      <c r="P107" s="46"/>
      <c r="Q107" s="57"/>
      <c r="R107" s="57"/>
      <c r="S107" s="57"/>
      <c r="T107" s="57"/>
      <c r="U107" s="57"/>
      <c r="V107" s="75"/>
      <c r="W107" s="1"/>
      <c r="X107" s="1"/>
      <c r="Y107" s="1"/>
    </row>
    <row r="108" spans="1:25" s="2" customFormat="1" ht="13.5">
      <c r="A108" s="109"/>
      <c r="B108" s="138">
        <v>698652056</v>
      </c>
      <c r="C108" s="98" t="s">
        <v>78</v>
      </c>
      <c r="D108" s="88" t="s">
        <v>49</v>
      </c>
      <c r="E108" s="94" t="s">
        <v>200</v>
      </c>
      <c r="F108" s="99" t="s">
        <v>79</v>
      </c>
      <c r="G108" s="121" t="s">
        <v>99</v>
      </c>
      <c r="H108" s="122">
        <v>87.64</v>
      </c>
      <c r="I108" s="122">
        <f t="shared" si="195"/>
        <v>19.280799999999999</v>
      </c>
      <c r="J108" s="121">
        <f t="shared" si="196"/>
        <v>106.9208</v>
      </c>
      <c r="K108" s="136"/>
      <c r="L108" s="45">
        <f t="shared" si="197"/>
        <v>106.9208</v>
      </c>
      <c r="M108" s="45"/>
      <c r="N108" s="44"/>
      <c r="O108" s="46"/>
      <c r="P108" s="46"/>
      <c r="Q108" s="57"/>
      <c r="R108" s="57"/>
      <c r="S108" s="57"/>
      <c r="T108" s="57"/>
      <c r="U108" s="57"/>
      <c r="V108" s="75"/>
      <c r="W108" s="1"/>
      <c r="X108" s="1"/>
      <c r="Y108" s="1"/>
    </row>
    <row r="109" spans="1:25" s="2" customFormat="1" ht="13.5">
      <c r="A109" s="109"/>
      <c r="B109" s="138">
        <v>698652056</v>
      </c>
      <c r="C109" s="98" t="s">
        <v>78</v>
      </c>
      <c r="D109" s="88" t="s">
        <v>49</v>
      </c>
      <c r="E109" s="94" t="s">
        <v>201</v>
      </c>
      <c r="F109" s="99" t="s">
        <v>79</v>
      </c>
      <c r="G109" s="121" t="s">
        <v>100</v>
      </c>
      <c r="H109" s="122">
        <v>80.959999999999994</v>
      </c>
      <c r="I109" s="122">
        <f t="shared" ref="I109" si="198">0.22*H109</f>
        <v>17.811199999999999</v>
      </c>
      <c r="J109" s="121">
        <f t="shared" ref="J109" si="199">SUM(H109:I109)</f>
        <v>98.771199999999993</v>
      </c>
      <c r="K109" s="136"/>
      <c r="L109" s="45">
        <f t="shared" ref="L109" si="200">J109</f>
        <v>98.771199999999993</v>
      </c>
      <c r="M109" s="45"/>
      <c r="N109" s="44"/>
      <c r="O109" s="46"/>
      <c r="P109" s="46"/>
      <c r="Q109" s="57"/>
      <c r="R109" s="57"/>
      <c r="S109" s="57"/>
      <c r="T109" s="57"/>
      <c r="U109" s="57"/>
      <c r="V109" s="75"/>
      <c r="W109" s="1"/>
      <c r="X109" s="1"/>
      <c r="Y109" s="1"/>
    </row>
    <row r="110" spans="1:25" s="2" customFormat="1" ht="13.5">
      <c r="A110" s="109"/>
      <c r="B110" s="138">
        <v>698652056</v>
      </c>
      <c r="C110" s="98" t="s">
        <v>78</v>
      </c>
      <c r="D110" s="88" t="s">
        <v>49</v>
      </c>
      <c r="E110" s="94" t="s">
        <v>202</v>
      </c>
      <c r="F110" s="99" t="s">
        <v>79</v>
      </c>
      <c r="G110" s="121" t="s">
        <v>102</v>
      </c>
      <c r="H110" s="122">
        <v>68.98</v>
      </c>
      <c r="I110" s="122">
        <f t="shared" ref="I110" si="201">0.22*H110</f>
        <v>15.175600000000001</v>
      </c>
      <c r="J110" s="121">
        <f t="shared" ref="J110" si="202">SUM(H110:I110)</f>
        <v>84.155600000000007</v>
      </c>
      <c r="K110" s="136"/>
      <c r="L110" s="45">
        <f t="shared" ref="L110" si="203">J110</f>
        <v>84.155600000000007</v>
      </c>
      <c r="M110" s="45"/>
      <c r="N110" s="44"/>
      <c r="O110" s="46"/>
      <c r="P110" s="46"/>
      <c r="Q110" s="57"/>
      <c r="R110" s="57"/>
      <c r="S110" s="57"/>
      <c r="T110" s="57"/>
      <c r="U110" s="57"/>
      <c r="V110" s="75"/>
      <c r="W110" s="1"/>
      <c r="X110" s="1"/>
      <c r="Y110" s="1"/>
    </row>
    <row r="111" spans="1:25" s="2" customFormat="1" ht="13.5">
      <c r="A111" s="109"/>
      <c r="B111" s="138">
        <v>698652056</v>
      </c>
      <c r="C111" s="98" t="s">
        <v>78</v>
      </c>
      <c r="D111" s="88" t="s">
        <v>49</v>
      </c>
      <c r="E111" s="94" t="s">
        <v>203</v>
      </c>
      <c r="F111" s="99" t="s">
        <v>79</v>
      </c>
      <c r="G111" s="121" t="s">
        <v>105</v>
      </c>
      <c r="H111" s="122">
        <v>62.95</v>
      </c>
      <c r="I111" s="122">
        <f t="shared" ref="I111" si="204">0.22*H111</f>
        <v>13.849</v>
      </c>
      <c r="J111" s="121">
        <f t="shared" ref="J111" si="205">SUM(H111:I111)</f>
        <v>76.799000000000007</v>
      </c>
      <c r="K111" s="136"/>
      <c r="L111" s="45">
        <f t="shared" ref="L111" si="206">J111</f>
        <v>76.799000000000007</v>
      </c>
      <c r="M111" s="45"/>
      <c r="N111" s="44"/>
      <c r="O111" s="46"/>
      <c r="P111" s="46"/>
      <c r="Q111" s="57"/>
      <c r="R111" s="57"/>
      <c r="S111" s="57"/>
      <c r="T111" s="57"/>
      <c r="U111" s="57"/>
      <c r="V111" s="75"/>
      <c r="W111" s="1"/>
      <c r="X111" s="1"/>
      <c r="Y111" s="1"/>
    </row>
    <row r="112" spans="1:25" s="2" customFormat="1" ht="13.5">
      <c r="A112" s="109"/>
      <c r="B112" s="138">
        <v>698652056</v>
      </c>
      <c r="C112" s="98" t="s">
        <v>78</v>
      </c>
      <c r="D112" s="88" t="s">
        <v>49</v>
      </c>
      <c r="E112" s="94" t="s">
        <v>204</v>
      </c>
      <c r="F112" s="99" t="s">
        <v>79</v>
      </c>
      <c r="G112" s="121" t="s">
        <v>107</v>
      </c>
      <c r="H112" s="122">
        <v>56.85</v>
      </c>
      <c r="I112" s="122">
        <f t="shared" ref="I112" si="207">0.22*H112</f>
        <v>12.507</v>
      </c>
      <c r="J112" s="121">
        <f t="shared" ref="J112" si="208">SUM(H112:I112)</f>
        <v>69.356999999999999</v>
      </c>
      <c r="K112" s="136"/>
      <c r="L112" s="45">
        <f t="shared" ref="L112:L114" si="209">J112</f>
        <v>69.356999999999999</v>
      </c>
      <c r="M112" s="45"/>
      <c r="N112" s="44"/>
      <c r="O112" s="46"/>
      <c r="P112" s="46"/>
      <c r="Q112" s="57"/>
      <c r="R112" s="57"/>
      <c r="S112" s="57"/>
      <c r="T112" s="57"/>
      <c r="U112" s="57"/>
      <c r="V112" s="75"/>
      <c r="W112" s="1"/>
      <c r="X112" s="1"/>
      <c r="Y112" s="1"/>
    </row>
    <row r="113" spans="1:25" s="2" customFormat="1" ht="13.5">
      <c r="A113" s="109"/>
      <c r="B113" s="138">
        <v>698652056</v>
      </c>
      <c r="C113" s="98" t="s">
        <v>78</v>
      </c>
      <c r="D113" s="88" t="s">
        <v>49</v>
      </c>
      <c r="E113" s="94" t="s">
        <v>205</v>
      </c>
      <c r="F113" s="99" t="s">
        <v>79</v>
      </c>
      <c r="G113" s="121" t="s">
        <v>109</v>
      </c>
      <c r="H113" s="122">
        <v>62.08</v>
      </c>
      <c r="I113" s="122">
        <f t="shared" si="0"/>
        <v>13.6576</v>
      </c>
      <c r="J113" s="121">
        <f t="shared" si="1"/>
        <v>75.7376</v>
      </c>
      <c r="K113" s="136"/>
      <c r="L113" s="140">
        <f t="shared" si="209"/>
        <v>75.7376</v>
      </c>
      <c r="M113" s="45"/>
      <c r="N113" s="44"/>
      <c r="O113" s="46"/>
      <c r="P113" s="46"/>
      <c r="Q113" s="57"/>
      <c r="R113" s="57"/>
      <c r="S113" s="57"/>
      <c r="T113" s="57"/>
      <c r="U113" s="57"/>
      <c r="V113" s="75"/>
      <c r="W113" s="1"/>
      <c r="X113" s="1"/>
      <c r="Y113" s="1"/>
    </row>
    <row r="114" spans="1:25" s="2" customFormat="1" ht="13.5">
      <c r="A114" s="109"/>
      <c r="B114" s="138">
        <v>698652234</v>
      </c>
      <c r="C114" s="98" t="s">
        <v>80</v>
      </c>
      <c r="D114" s="88" t="s">
        <v>49</v>
      </c>
      <c r="E114" s="94" t="s">
        <v>206</v>
      </c>
      <c r="F114" s="99" t="s">
        <v>81</v>
      </c>
      <c r="G114" s="121" t="s">
        <v>99</v>
      </c>
      <c r="H114" s="122">
        <v>37.15</v>
      </c>
      <c r="I114" s="122">
        <f t="shared" si="0"/>
        <v>8.173</v>
      </c>
      <c r="J114" s="121">
        <f t="shared" si="1"/>
        <v>45.323</v>
      </c>
      <c r="K114" s="136"/>
      <c r="L114" s="140">
        <f t="shared" si="209"/>
        <v>45.323</v>
      </c>
      <c r="M114" s="45"/>
      <c r="N114" s="44"/>
      <c r="O114" s="46"/>
      <c r="P114" s="46"/>
      <c r="Q114" s="57"/>
      <c r="R114" s="57"/>
      <c r="S114" s="57"/>
      <c r="T114" s="57"/>
      <c r="U114" s="57"/>
      <c r="V114" s="75"/>
      <c r="W114" s="1"/>
      <c r="X114" s="1"/>
      <c r="Y114" s="1"/>
    </row>
    <row r="115" spans="1:25" s="2" customFormat="1" ht="13.5">
      <c r="A115" s="109"/>
      <c r="B115" s="138">
        <v>698652234</v>
      </c>
      <c r="C115" s="98" t="s">
        <v>80</v>
      </c>
      <c r="D115" s="88" t="s">
        <v>49</v>
      </c>
      <c r="E115" s="94" t="s">
        <v>207</v>
      </c>
      <c r="F115" s="99" t="s">
        <v>81</v>
      </c>
      <c r="G115" s="121" t="s">
        <v>100</v>
      </c>
      <c r="H115" s="122">
        <v>34.15</v>
      </c>
      <c r="I115" s="122">
        <f t="shared" ref="I115" si="210">0.22*H115</f>
        <v>7.5129999999999999</v>
      </c>
      <c r="J115" s="121">
        <f t="shared" ref="J115" si="211">SUM(H115:I115)</f>
        <v>41.662999999999997</v>
      </c>
      <c r="K115" s="136"/>
      <c r="L115" s="140">
        <f t="shared" ref="L115" si="212">J115</f>
        <v>41.662999999999997</v>
      </c>
      <c r="M115" s="45"/>
      <c r="N115" s="44"/>
      <c r="O115" s="46"/>
      <c r="P115" s="46"/>
      <c r="Q115" s="57"/>
      <c r="R115" s="57"/>
      <c r="S115" s="57"/>
      <c r="T115" s="57"/>
      <c r="U115" s="57"/>
      <c r="V115" s="75"/>
      <c r="W115" s="1"/>
      <c r="X115" s="1"/>
      <c r="Y115" s="1"/>
    </row>
    <row r="116" spans="1:25" s="2" customFormat="1" ht="13.5">
      <c r="A116" s="109"/>
      <c r="B116" s="138">
        <v>698652234</v>
      </c>
      <c r="C116" s="98" t="s">
        <v>80</v>
      </c>
      <c r="D116" s="88" t="s">
        <v>49</v>
      </c>
      <c r="E116" s="94" t="s">
        <v>208</v>
      </c>
      <c r="F116" s="99" t="s">
        <v>81</v>
      </c>
      <c r="G116" s="121" t="s">
        <v>102</v>
      </c>
      <c r="H116" s="122">
        <v>28.61</v>
      </c>
      <c r="I116" s="122">
        <f t="shared" ref="I116" si="213">0.22*H116</f>
        <v>6.2942</v>
      </c>
      <c r="J116" s="121">
        <f t="shared" ref="J116" si="214">SUM(H116:I116)</f>
        <v>34.904200000000003</v>
      </c>
      <c r="K116" s="136"/>
      <c r="L116" s="140">
        <f t="shared" ref="L116" si="215">J116</f>
        <v>34.904200000000003</v>
      </c>
      <c r="M116" s="45"/>
      <c r="N116" s="44"/>
      <c r="O116" s="46"/>
      <c r="P116" s="46"/>
      <c r="Q116" s="57"/>
      <c r="R116" s="57"/>
      <c r="S116" s="57"/>
      <c r="T116" s="57"/>
      <c r="U116" s="57"/>
      <c r="V116" s="75"/>
      <c r="W116" s="1"/>
      <c r="X116" s="1"/>
      <c r="Y116" s="1"/>
    </row>
    <row r="117" spans="1:25" s="2" customFormat="1" ht="13.5">
      <c r="A117" s="109"/>
      <c r="B117" s="138">
        <v>698652234</v>
      </c>
      <c r="C117" s="98" t="s">
        <v>80</v>
      </c>
      <c r="D117" s="88" t="s">
        <v>49</v>
      </c>
      <c r="E117" s="94" t="s">
        <v>209</v>
      </c>
      <c r="F117" s="99" t="s">
        <v>81</v>
      </c>
      <c r="G117" s="121" t="s">
        <v>105</v>
      </c>
      <c r="H117" s="122">
        <v>26.32</v>
      </c>
      <c r="I117" s="122">
        <f t="shared" ref="I117" si="216">0.22*H117</f>
        <v>5.7904</v>
      </c>
      <c r="J117" s="121">
        <f t="shared" ref="J117" si="217">SUM(H117:I117)</f>
        <v>32.110399999999998</v>
      </c>
      <c r="K117" s="136"/>
      <c r="L117" s="140">
        <f t="shared" ref="L117" si="218">J117</f>
        <v>32.110399999999998</v>
      </c>
      <c r="M117" s="45"/>
      <c r="N117" s="44"/>
      <c r="O117" s="46"/>
      <c r="P117" s="46"/>
      <c r="Q117" s="57"/>
      <c r="R117" s="57"/>
      <c r="S117" s="57"/>
      <c r="T117" s="57"/>
      <c r="U117" s="57"/>
      <c r="V117" s="75"/>
      <c r="W117" s="1"/>
      <c r="X117" s="1"/>
      <c r="Y117" s="1"/>
    </row>
    <row r="118" spans="1:25" s="2" customFormat="1" ht="13.5">
      <c r="A118" s="109"/>
      <c r="B118" s="138">
        <v>698652234</v>
      </c>
      <c r="C118" s="98" t="s">
        <v>80</v>
      </c>
      <c r="D118" s="88" t="s">
        <v>49</v>
      </c>
      <c r="E118" s="94" t="s">
        <v>210</v>
      </c>
      <c r="F118" s="99" t="s">
        <v>81</v>
      </c>
      <c r="G118" s="121" t="s">
        <v>107</v>
      </c>
      <c r="H118" s="122">
        <v>23.94</v>
      </c>
      <c r="I118" s="122">
        <f t="shared" ref="I118" si="219">0.22*H118</f>
        <v>5.2667999999999999</v>
      </c>
      <c r="J118" s="121">
        <f t="shared" ref="J118" si="220">SUM(H118:I118)</f>
        <v>29.206800000000001</v>
      </c>
      <c r="K118" s="136"/>
      <c r="L118" s="140">
        <f t="shared" ref="L118" si="221">J118</f>
        <v>29.206800000000001</v>
      </c>
      <c r="M118" s="45"/>
      <c r="N118" s="44"/>
      <c r="O118" s="46"/>
      <c r="P118" s="46"/>
      <c r="Q118" s="57"/>
      <c r="R118" s="57"/>
      <c r="S118" s="57"/>
      <c r="T118" s="57"/>
      <c r="U118" s="57"/>
      <c r="V118" s="75"/>
      <c r="W118" s="1"/>
      <c r="X118" s="1"/>
      <c r="Y118" s="1"/>
    </row>
    <row r="119" spans="1:25" s="2" customFormat="1" ht="13.5">
      <c r="A119" s="109"/>
      <c r="B119" s="138">
        <v>698652234</v>
      </c>
      <c r="C119" s="98" t="s">
        <v>80</v>
      </c>
      <c r="D119" s="88" t="s">
        <v>49</v>
      </c>
      <c r="E119" s="94" t="s">
        <v>211</v>
      </c>
      <c r="F119" s="99" t="s">
        <v>81</v>
      </c>
      <c r="G119" s="121" t="s">
        <v>109</v>
      </c>
      <c r="H119" s="122">
        <v>26.28</v>
      </c>
      <c r="I119" s="122">
        <f t="shared" ref="I119" si="222">0.22*H119</f>
        <v>5.7816000000000001</v>
      </c>
      <c r="J119" s="121">
        <f t="shared" ref="J119" si="223">SUM(H119:I119)</f>
        <v>32.061599999999999</v>
      </c>
      <c r="K119" s="136"/>
      <c r="L119" s="140">
        <f t="shared" ref="L119:L135" si="224">J119</f>
        <v>32.061599999999999</v>
      </c>
      <c r="M119" s="45"/>
      <c r="N119" s="44"/>
      <c r="O119" s="46"/>
      <c r="P119" s="46"/>
      <c r="Q119" s="57"/>
      <c r="R119" s="57"/>
      <c r="S119" s="57"/>
      <c r="T119" s="57"/>
      <c r="U119" s="57"/>
      <c r="V119" s="75"/>
      <c r="W119" s="1"/>
      <c r="X119" s="1"/>
      <c r="Y119" s="1"/>
    </row>
    <row r="120" spans="1:25" s="2" customFormat="1" ht="13.5">
      <c r="A120" s="109"/>
      <c r="B120" s="138">
        <v>698652455</v>
      </c>
      <c r="C120" s="98" t="s">
        <v>82</v>
      </c>
      <c r="D120" s="88" t="s">
        <v>49</v>
      </c>
      <c r="E120" s="94" t="s">
        <v>212</v>
      </c>
      <c r="F120" s="99" t="s">
        <v>83</v>
      </c>
      <c r="G120" s="121" t="s">
        <v>99</v>
      </c>
      <c r="H120" s="122">
        <v>233.95</v>
      </c>
      <c r="I120" s="122">
        <f t="shared" si="0"/>
        <v>51.469000000000001</v>
      </c>
      <c r="J120" s="121">
        <f t="shared" si="1"/>
        <v>285.41899999999998</v>
      </c>
      <c r="K120" s="136"/>
      <c r="L120" s="140">
        <f t="shared" si="224"/>
        <v>285.41899999999998</v>
      </c>
      <c r="M120" s="45"/>
      <c r="N120" s="44"/>
      <c r="O120" s="46"/>
      <c r="P120" s="46"/>
      <c r="Q120" s="57"/>
      <c r="R120" s="57"/>
      <c r="S120" s="57"/>
      <c r="T120" s="57"/>
      <c r="U120" s="57"/>
      <c r="V120" s="75"/>
      <c r="W120" s="1"/>
      <c r="X120" s="1"/>
      <c r="Y120" s="1"/>
    </row>
    <row r="121" spans="1:25" s="2" customFormat="1" ht="13.5">
      <c r="A121" s="109"/>
      <c r="B121" s="138">
        <v>698652455</v>
      </c>
      <c r="C121" s="98" t="s">
        <v>82</v>
      </c>
      <c r="D121" s="88" t="s">
        <v>49</v>
      </c>
      <c r="E121" s="94" t="s">
        <v>213</v>
      </c>
      <c r="F121" s="99" t="s">
        <v>83</v>
      </c>
      <c r="G121" s="121" t="s">
        <v>100</v>
      </c>
      <c r="H121" s="122">
        <v>203.45</v>
      </c>
      <c r="I121" s="122">
        <f t="shared" ref="I121" si="225">0.22*H121</f>
        <v>44.759</v>
      </c>
      <c r="J121" s="121">
        <f t="shared" ref="J121" si="226">SUM(H121:I121)</f>
        <v>248.209</v>
      </c>
      <c r="K121" s="136"/>
      <c r="L121" s="140">
        <f t="shared" si="224"/>
        <v>248.209</v>
      </c>
      <c r="M121" s="45"/>
      <c r="N121" s="44"/>
      <c r="O121" s="46"/>
      <c r="P121" s="46"/>
      <c r="Q121" s="57"/>
      <c r="R121" s="57"/>
      <c r="S121" s="57"/>
      <c r="T121" s="57"/>
      <c r="U121" s="57"/>
      <c r="V121" s="75"/>
      <c r="W121" s="1"/>
      <c r="X121" s="1"/>
      <c r="Y121" s="1"/>
    </row>
    <row r="122" spans="1:25" s="2" customFormat="1" ht="13.5">
      <c r="A122" s="109"/>
      <c r="B122" s="138">
        <v>698652455</v>
      </c>
      <c r="C122" s="98" t="s">
        <v>82</v>
      </c>
      <c r="D122" s="88" t="s">
        <v>49</v>
      </c>
      <c r="E122" s="94" t="s">
        <v>214</v>
      </c>
      <c r="F122" s="99" t="s">
        <v>83</v>
      </c>
      <c r="G122" s="121" t="s">
        <v>102</v>
      </c>
      <c r="H122" s="122">
        <v>166.9</v>
      </c>
      <c r="I122" s="122">
        <f t="shared" ref="I122" si="227">0.22*H122</f>
        <v>36.718000000000004</v>
      </c>
      <c r="J122" s="121">
        <f t="shared" ref="J122" si="228">SUM(H122:I122)</f>
        <v>203.61799999999999</v>
      </c>
      <c r="K122" s="136"/>
      <c r="L122" s="140">
        <f t="shared" si="224"/>
        <v>203.61799999999999</v>
      </c>
      <c r="M122" s="45"/>
      <c r="N122" s="44"/>
      <c r="O122" s="46"/>
      <c r="P122" s="46"/>
      <c r="Q122" s="57"/>
      <c r="R122" s="57"/>
      <c r="S122" s="57"/>
      <c r="T122" s="57"/>
      <c r="U122" s="57"/>
      <c r="V122" s="75"/>
      <c r="W122" s="1"/>
      <c r="X122" s="1"/>
      <c r="Y122" s="1"/>
    </row>
    <row r="123" spans="1:25" s="2" customFormat="1" ht="13.5">
      <c r="A123" s="109"/>
      <c r="B123" s="138">
        <v>698652455</v>
      </c>
      <c r="C123" s="98" t="s">
        <v>82</v>
      </c>
      <c r="D123" s="88" t="s">
        <v>49</v>
      </c>
      <c r="E123" s="94" t="s">
        <v>215</v>
      </c>
      <c r="F123" s="99" t="s">
        <v>83</v>
      </c>
      <c r="G123" s="121" t="s">
        <v>105</v>
      </c>
      <c r="H123" s="122">
        <v>152.47999999999999</v>
      </c>
      <c r="I123" s="122">
        <f t="shared" ref="I123" si="229">0.22*H123</f>
        <v>33.5456</v>
      </c>
      <c r="J123" s="121">
        <f t="shared" ref="J123" si="230">SUM(H123:I123)</f>
        <v>186.0256</v>
      </c>
      <c r="K123" s="136"/>
      <c r="L123" s="140">
        <f t="shared" si="224"/>
        <v>186.0256</v>
      </c>
      <c r="M123" s="45"/>
      <c r="N123" s="44"/>
      <c r="O123" s="46"/>
      <c r="P123" s="46"/>
      <c r="Q123" s="57"/>
      <c r="R123" s="57"/>
      <c r="S123" s="57"/>
      <c r="T123" s="57"/>
      <c r="U123" s="57"/>
      <c r="V123" s="75"/>
      <c r="W123" s="1"/>
      <c r="X123" s="1"/>
      <c r="Y123" s="1"/>
    </row>
    <row r="124" spans="1:25" s="2" customFormat="1" ht="13.5">
      <c r="A124" s="109"/>
      <c r="B124" s="138">
        <v>698652455</v>
      </c>
      <c r="C124" s="98" t="s">
        <v>82</v>
      </c>
      <c r="D124" s="88" t="s">
        <v>49</v>
      </c>
      <c r="E124" s="94" t="s">
        <v>216</v>
      </c>
      <c r="F124" s="99" t="s">
        <v>83</v>
      </c>
      <c r="G124" s="121" t="s">
        <v>107</v>
      </c>
      <c r="H124" s="122">
        <v>134.66999999999999</v>
      </c>
      <c r="I124" s="122">
        <f t="shared" ref="I124" si="231">0.22*H124</f>
        <v>29.627399999999998</v>
      </c>
      <c r="J124" s="121">
        <f t="shared" ref="J124" si="232">SUM(H124:I124)</f>
        <v>164.29739999999998</v>
      </c>
      <c r="K124" s="136"/>
      <c r="L124" s="140">
        <f t="shared" si="224"/>
        <v>164.29739999999998</v>
      </c>
      <c r="M124" s="45"/>
      <c r="N124" s="44"/>
      <c r="O124" s="46"/>
      <c r="P124" s="46"/>
      <c r="Q124" s="57"/>
      <c r="R124" s="57"/>
      <c r="S124" s="57"/>
      <c r="T124" s="57"/>
      <c r="U124" s="57"/>
      <c r="V124" s="75"/>
      <c r="W124" s="1"/>
      <c r="X124" s="1"/>
      <c r="Y124" s="1"/>
    </row>
    <row r="125" spans="1:25" s="2" customFormat="1" ht="13.5">
      <c r="A125" s="109"/>
      <c r="B125" s="138">
        <v>698652455</v>
      </c>
      <c r="C125" s="98" t="s">
        <v>82</v>
      </c>
      <c r="D125" s="88" t="s">
        <v>49</v>
      </c>
      <c r="E125" s="94" t="s">
        <v>217</v>
      </c>
      <c r="F125" s="99" t="s">
        <v>83</v>
      </c>
      <c r="G125" s="121" t="s">
        <v>109</v>
      </c>
      <c r="H125" s="122">
        <v>150.05000000000001</v>
      </c>
      <c r="I125" s="122">
        <f t="shared" ref="I125" si="233">0.22*H125</f>
        <v>33.011000000000003</v>
      </c>
      <c r="J125" s="121">
        <f t="shared" ref="J125" si="234">SUM(H125:I125)</f>
        <v>183.06100000000001</v>
      </c>
      <c r="K125" s="136"/>
      <c r="L125" s="140">
        <f t="shared" si="224"/>
        <v>183.06100000000001</v>
      </c>
      <c r="M125" s="45"/>
      <c r="N125" s="44"/>
      <c r="O125" s="46"/>
      <c r="P125" s="46"/>
      <c r="Q125" s="57"/>
      <c r="R125" s="57"/>
      <c r="S125" s="57"/>
      <c r="T125" s="57"/>
      <c r="U125" s="57"/>
      <c r="V125" s="75"/>
      <c r="W125" s="1"/>
      <c r="X125" s="1"/>
      <c r="Y125" s="1"/>
    </row>
    <row r="126" spans="1:25" s="2" customFormat="1" ht="13.5">
      <c r="A126" s="109"/>
      <c r="B126" s="138">
        <v>698653788</v>
      </c>
      <c r="C126" s="98" t="s">
        <v>84</v>
      </c>
      <c r="D126" s="88" t="s">
        <v>49</v>
      </c>
      <c r="E126" s="94" t="s">
        <v>218</v>
      </c>
      <c r="F126" s="99" t="s">
        <v>85</v>
      </c>
      <c r="G126" s="121" t="s">
        <v>99</v>
      </c>
      <c r="H126" s="122">
        <v>251.97</v>
      </c>
      <c r="I126" s="122">
        <f t="shared" si="0"/>
        <v>55.433399999999999</v>
      </c>
      <c r="J126" s="121">
        <f t="shared" si="1"/>
        <v>307.40339999999998</v>
      </c>
      <c r="K126" s="136"/>
      <c r="L126" s="140">
        <f t="shared" si="224"/>
        <v>307.40339999999998</v>
      </c>
      <c r="M126" s="45"/>
      <c r="N126" s="44"/>
      <c r="O126" s="46"/>
      <c r="P126" s="46"/>
      <c r="Q126" s="57"/>
      <c r="R126" s="57"/>
      <c r="S126" s="57"/>
      <c r="T126" s="57"/>
      <c r="U126" s="57"/>
      <c r="V126" s="75"/>
      <c r="W126" s="1"/>
      <c r="X126" s="1"/>
      <c r="Y126" s="1"/>
    </row>
    <row r="127" spans="1:25" s="2" customFormat="1" ht="13.5">
      <c r="A127" s="109"/>
      <c r="B127" s="138">
        <v>698653788</v>
      </c>
      <c r="C127" s="98" t="s">
        <v>84</v>
      </c>
      <c r="D127" s="88" t="s">
        <v>49</v>
      </c>
      <c r="E127" s="94" t="s">
        <v>219</v>
      </c>
      <c r="F127" s="99" t="s">
        <v>85</v>
      </c>
      <c r="G127" s="121" t="s">
        <v>100</v>
      </c>
      <c r="H127" s="122">
        <v>250.59</v>
      </c>
      <c r="I127" s="122">
        <f t="shared" ref="I127" si="235">0.22*H127</f>
        <v>55.129800000000003</v>
      </c>
      <c r="J127" s="121">
        <f t="shared" ref="J127" si="236">SUM(H127:I127)</f>
        <v>305.71980000000002</v>
      </c>
      <c r="K127" s="136"/>
      <c r="L127" s="140">
        <f t="shared" si="224"/>
        <v>305.71980000000002</v>
      </c>
      <c r="M127" s="45"/>
      <c r="N127" s="44"/>
      <c r="O127" s="46"/>
      <c r="P127" s="46"/>
      <c r="Q127" s="57"/>
      <c r="R127" s="57"/>
      <c r="S127" s="57"/>
      <c r="T127" s="57"/>
      <c r="U127" s="57"/>
      <c r="V127" s="75"/>
      <c r="W127" s="1"/>
      <c r="X127" s="1"/>
      <c r="Y127" s="1"/>
    </row>
    <row r="128" spans="1:25" s="2" customFormat="1" ht="13.5">
      <c r="A128" s="109"/>
      <c r="B128" s="138">
        <v>698653788</v>
      </c>
      <c r="C128" s="98" t="s">
        <v>84</v>
      </c>
      <c r="D128" s="88" t="s">
        <v>49</v>
      </c>
      <c r="E128" s="94" t="s">
        <v>220</v>
      </c>
      <c r="F128" s="99" t="s">
        <v>85</v>
      </c>
      <c r="G128" s="121" t="s">
        <v>102</v>
      </c>
      <c r="H128" s="122">
        <v>211.35</v>
      </c>
      <c r="I128" s="122">
        <f t="shared" ref="I128" si="237">0.22*H128</f>
        <v>46.497</v>
      </c>
      <c r="J128" s="121">
        <f t="shared" ref="J128" si="238">SUM(H128:I128)</f>
        <v>257.84699999999998</v>
      </c>
      <c r="K128" s="136"/>
      <c r="L128" s="140">
        <f t="shared" si="224"/>
        <v>257.84699999999998</v>
      </c>
      <c r="M128" s="45"/>
      <c r="N128" s="44"/>
      <c r="O128" s="46"/>
      <c r="P128" s="46"/>
      <c r="Q128" s="57"/>
      <c r="R128" s="57"/>
      <c r="S128" s="57"/>
      <c r="T128" s="57"/>
      <c r="U128" s="57"/>
      <c r="V128" s="75"/>
      <c r="W128" s="1"/>
      <c r="X128" s="1"/>
      <c r="Y128" s="1"/>
    </row>
    <row r="129" spans="1:25" s="2" customFormat="1" ht="13.5">
      <c r="A129" s="109"/>
      <c r="B129" s="138">
        <v>698653788</v>
      </c>
      <c r="C129" s="98" t="s">
        <v>84</v>
      </c>
      <c r="D129" s="88" t="s">
        <v>49</v>
      </c>
      <c r="E129" s="94" t="s">
        <v>221</v>
      </c>
      <c r="F129" s="99" t="s">
        <v>85</v>
      </c>
      <c r="G129" s="121" t="s">
        <v>105</v>
      </c>
      <c r="H129" s="122">
        <v>196.01</v>
      </c>
      <c r="I129" s="122">
        <f t="shared" ref="I129" si="239">0.22*H129</f>
        <v>43.122199999999999</v>
      </c>
      <c r="J129" s="121">
        <f t="shared" ref="J129" si="240">SUM(H129:I129)</f>
        <v>239.13219999999998</v>
      </c>
      <c r="K129" s="136"/>
      <c r="L129" s="140">
        <f t="shared" si="224"/>
        <v>239.13219999999998</v>
      </c>
      <c r="M129" s="45"/>
      <c r="N129" s="44"/>
      <c r="O129" s="46"/>
      <c r="P129" s="46"/>
      <c r="Q129" s="57"/>
      <c r="R129" s="57"/>
      <c r="S129" s="57"/>
      <c r="T129" s="57"/>
      <c r="U129" s="57"/>
      <c r="V129" s="75"/>
      <c r="W129" s="1"/>
      <c r="X129" s="1"/>
      <c r="Y129" s="1"/>
    </row>
    <row r="130" spans="1:25" s="2" customFormat="1" ht="13.5">
      <c r="A130" s="109"/>
      <c r="B130" s="138">
        <v>698653788</v>
      </c>
      <c r="C130" s="98" t="s">
        <v>84</v>
      </c>
      <c r="D130" s="88" t="s">
        <v>49</v>
      </c>
      <c r="E130" s="94" t="s">
        <v>222</v>
      </c>
      <c r="F130" s="99" t="s">
        <v>85</v>
      </c>
      <c r="G130" s="121" t="s">
        <v>107</v>
      </c>
      <c r="H130" s="122">
        <v>179.44</v>
      </c>
      <c r="I130" s="122">
        <f t="shared" ref="I130" si="241">0.22*H130</f>
        <v>39.476799999999997</v>
      </c>
      <c r="J130" s="121">
        <f t="shared" ref="J130" si="242">SUM(H130:I130)</f>
        <v>218.91679999999999</v>
      </c>
      <c r="K130" s="136"/>
      <c r="L130" s="140">
        <f t="shared" si="224"/>
        <v>218.91679999999999</v>
      </c>
      <c r="M130" s="45"/>
      <c r="N130" s="44"/>
      <c r="O130" s="46"/>
      <c r="P130" s="46"/>
      <c r="Q130" s="57"/>
      <c r="R130" s="57"/>
      <c r="S130" s="57"/>
      <c r="T130" s="57"/>
      <c r="U130" s="57"/>
      <c r="V130" s="75"/>
      <c r="W130" s="1"/>
      <c r="X130" s="1"/>
      <c r="Y130" s="1"/>
    </row>
    <row r="131" spans="1:25" s="2" customFormat="1" ht="13.5">
      <c r="A131" s="109"/>
      <c r="B131" s="138">
        <v>698653788</v>
      </c>
      <c r="C131" s="98" t="s">
        <v>84</v>
      </c>
      <c r="D131" s="88" t="s">
        <v>49</v>
      </c>
      <c r="E131" s="94" t="s">
        <v>223</v>
      </c>
      <c r="F131" s="99" t="s">
        <v>85</v>
      </c>
      <c r="G131" s="121" t="s">
        <v>109</v>
      </c>
      <c r="H131" s="122">
        <v>191.18</v>
      </c>
      <c r="I131" s="122">
        <f t="shared" ref="I131" si="243">0.22*H131</f>
        <v>42.059600000000003</v>
      </c>
      <c r="J131" s="121">
        <f t="shared" ref="J131" si="244">SUM(H131:I131)</f>
        <v>233.2396</v>
      </c>
      <c r="K131" s="136"/>
      <c r="L131" s="140">
        <f t="shared" si="224"/>
        <v>233.2396</v>
      </c>
      <c r="M131" s="45"/>
      <c r="N131" s="44"/>
      <c r="O131" s="46"/>
      <c r="P131" s="46"/>
      <c r="Q131" s="57"/>
      <c r="R131" s="57"/>
      <c r="S131" s="57"/>
      <c r="T131" s="57"/>
      <c r="U131" s="57"/>
      <c r="V131" s="75"/>
      <c r="W131" s="1"/>
      <c r="X131" s="1"/>
      <c r="Y131" s="1"/>
    </row>
    <row r="132" spans="1:25" s="2" customFormat="1" ht="13.5">
      <c r="A132" s="109"/>
      <c r="B132" s="138">
        <v>698654059</v>
      </c>
      <c r="C132" s="98" t="s">
        <v>95</v>
      </c>
      <c r="D132" s="88" t="s">
        <v>49</v>
      </c>
      <c r="E132" s="94" t="s">
        <v>224</v>
      </c>
      <c r="F132" s="99" t="s">
        <v>96</v>
      </c>
      <c r="G132" s="121" t="s">
        <v>99</v>
      </c>
      <c r="H132" s="122">
        <v>10.38</v>
      </c>
      <c r="I132" s="122">
        <f t="shared" ref="I132" si="245">0.22*H132</f>
        <v>2.2836000000000003</v>
      </c>
      <c r="J132" s="121">
        <f t="shared" ref="J132" si="246">SUM(H132:I132)</f>
        <v>12.663600000000001</v>
      </c>
      <c r="K132" s="136"/>
      <c r="L132" s="140">
        <f t="shared" si="224"/>
        <v>12.663600000000001</v>
      </c>
      <c r="M132" s="45"/>
      <c r="N132" s="44"/>
      <c r="O132" s="46"/>
      <c r="P132" s="46"/>
      <c r="Q132" s="57"/>
      <c r="R132" s="57"/>
      <c r="S132" s="57"/>
      <c r="T132" s="57"/>
      <c r="U132" s="57"/>
      <c r="V132" s="75"/>
      <c r="W132" s="1"/>
      <c r="X132" s="1"/>
      <c r="Y132" s="1"/>
    </row>
    <row r="133" spans="1:25" s="2" customFormat="1" ht="13.5">
      <c r="A133" s="109"/>
      <c r="B133" s="138">
        <v>698654059</v>
      </c>
      <c r="C133" s="98" t="s">
        <v>95</v>
      </c>
      <c r="D133" s="88" t="s">
        <v>49</v>
      </c>
      <c r="E133" s="94" t="s">
        <v>225</v>
      </c>
      <c r="F133" s="99" t="s">
        <v>96</v>
      </c>
      <c r="G133" s="121" t="s">
        <v>100</v>
      </c>
      <c r="H133" s="122">
        <v>9.48</v>
      </c>
      <c r="I133" s="122">
        <f t="shared" ref="I133" si="247">0.22*H133</f>
        <v>2.0855999999999999</v>
      </c>
      <c r="J133" s="121">
        <f t="shared" ref="J133" si="248">SUM(H133:I133)</f>
        <v>11.5656</v>
      </c>
      <c r="K133" s="136"/>
      <c r="L133" s="140">
        <f t="shared" si="224"/>
        <v>11.5656</v>
      </c>
      <c r="M133" s="45"/>
      <c r="N133" s="44"/>
      <c r="O133" s="46"/>
      <c r="P133" s="46"/>
      <c r="Q133" s="57"/>
      <c r="R133" s="57"/>
      <c r="S133" s="57"/>
      <c r="T133" s="57"/>
      <c r="U133" s="57"/>
      <c r="V133" s="75"/>
      <c r="W133" s="1"/>
      <c r="X133" s="1"/>
      <c r="Y133" s="1"/>
    </row>
    <row r="134" spans="1:25" s="2" customFormat="1" ht="13.5">
      <c r="A134" s="109"/>
      <c r="B134" s="138">
        <v>698654059</v>
      </c>
      <c r="C134" s="98" t="s">
        <v>95</v>
      </c>
      <c r="D134" s="88" t="s">
        <v>49</v>
      </c>
      <c r="E134" s="94" t="s">
        <v>226</v>
      </c>
      <c r="F134" s="99" t="s">
        <v>96</v>
      </c>
      <c r="G134" s="121" t="s">
        <v>102</v>
      </c>
      <c r="H134" s="122">
        <v>8.5399999999999991</v>
      </c>
      <c r="I134" s="122">
        <f t="shared" ref="I134" si="249">0.22*H134</f>
        <v>1.8787999999999998</v>
      </c>
      <c r="J134" s="121">
        <f t="shared" ref="J134" si="250">SUM(H134:I134)</f>
        <v>10.418799999999999</v>
      </c>
      <c r="K134" s="136"/>
      <c r="L134" s="140">
        <f t="shared" si="224"/>
        <v>10.418799999999999</v>
      </c>
      <c r="M134" s="45"/>
      <c r="N134" s="44"/>
      <c r="O134" s="46"/>
      <c r="P134" s="46"/>
      <c r="Q134" s="57"/>
      <c r="R134" s="57"/>
      <c r="S134" s="57"/>
      <c r="T134" s="57"/>
      <c r="U134" s="57"/>
      <c r="V134" s="75"/>
      <c r="W134" s="1"/>
      <c r="X134" s="1"/>
      <c r="Y134" s="1"/>
    </row>
    <row r="135" spans="1:25" s="2" customFormat="1" ht="13.5">
      <c r="A135" s="109"/>
      <c r="B135" s="138">
        <v>698654059</v>
      </c>
      <c r="C135" s="98" t="s">
        <v>95</v>
      </c>
      <c r="D135" s="88" t="s">
        <v>49</v>
      </c>
      <c r="E135" s="94" t="s">
        <v>227</v>
      </c>
      <c r="F135" s="99" t="s">
        <v>96</v>
      </c>
      <c r="G135" s="121" t="s">
        <v>105</v>
      </c>
      <c r="H135" s="122">
        <v>7.4</v>
      </c>
      <c r="I135" s="122">
        <f t="shared" ref="I135" si="251">0.22*H135</f>
        <v>1.6280000000000001</v>
      </c>
      <c r="J135" s="121">
        <f t="shared" ref="J135" si="252">SUM(H135:I135)</f>
        <v>9.0280000000000005</v>
      </c>
      <c r="K135" s="136"/>
      <c r="L135" s="140">
        <f t="shared" si="224"/>
        <v>9.0280000000000005</v>
      </c>
      <c r="M135" s="45"/>
      <c r="N135" s="44"/>
      <c r="O135" s="46"/>
      <c r="P135" s="46"/>
      <c r="Q135" s="57"/>
      <c r="R135" s="57"/>
      <c r="S135" s="57"/>
      <c r="T135" s="57"/>
      <c r="U135" s="57"/>
      <c r="V135" s="75"/>
      <c r="W135" s="1"/>
      <c r="X135" s="1"/>
      <c r="Y135" s="1"/>
    </row>
    <row r="136" spans="1:25" s="2" customFormat="1" ht="13.5">
      <c r="A136" s="109"/>
      <c r="B136" s="138">
        <v>698654059</v>
      </c>
      <c r="C136" s="98" t="s">
        <v>95</v>
      </c>
      <c r="D136" s="88" t="s">
        <v>49</v>
      </c>
      <c r="E136" s="94" t="s">
        <v>228</v>
      </c>
      <c r="F136" s="99" t="s">
        <v>96</v>
      </c>
      <c r="G136" s="121" t="s">
        <v>107</v>
      </c>
      <c r="H136" s="122">
        <v>7.61</v>
      </c>
      <c r="I136" s="122">
        <f t="shared" ref="I136" si="253">0.22*H136</f>
        <v>1.6742000000000001</v>
      </c>
      <c r="J136" s="121">
        <f t="shared" ref="J136" si="254">SUM(H136:I136)</f>
        <v>9.2842000000000002</v>
      </c>
      <c r="K136" s="136"/>
      <c r="L136" s="140">
        <f t="shared" ref="L136" si="255">J136</f>
        <v>9.2842000000000002</v>
      </c>
      <c r="M136" s="45"/>
      <c r="N136" s="44"/>
      <c r="O136" s="46"/>
      <c r="P136" s="46"/>
      <c r="Q136" s="57"/>
      <c r="R136" s="57"/>
      <c r="S136" s="57"/>
      <c r="T136" s="57"/>
      <c r="U136" s="57"/>
      <c r="V136" s="75"/>
      <c r="W136" s="1"/>
      <c r="X136" s="1"/>
      <c r="Y136" s="1"/>
    </row>
    <row r="137" spans="1:25" s="2" customFormat="1" ht="13.5">
      <c r="A137" s="109"/>
      <c r="B137" s="138">
        <v>698654059</v>
      </c>
      <c r="C137" s="98" t="s">
        <v>95</v>
      </c>
      <c r="D137" s="88" t="s">
        <v>49</v>
      </c>
      <c r="E137" s="94" t="s">
        <v>229</v>
      </c>
      <c r="F137" s="99" t="s">
        <v>96</v>
      </c>
      <c r="G137" s="121" t="s">
        <v>109</v>
      </c>
      <c r="H137" s="122">
        <v>7.88</v>
      </c>
      <c r="I137" s="122">
        <f t="shared" ref="I137" si="256">0.22*H137</f>
        <v>1.7336</v>
      </c>
      <c r="J137" s="121">
        <f t="shared" ref="J137" si="257">SUM(H137:I137)</f>
        <v>9.6135999999999999</v>
      </c>
      <c r="K137" s="136"/>
      <c r="L137" s="140">
        <f t="shared" ref="L137:L138" si="258">J137</f>
        <v>9.6135999999999999</v>
      </c>
      <c r="M137" s="45"/>
      <c r="N137" s="44"/>
      <c r="O137" s="46"/>
      <c r="P137" s="46"/>
      <c r="Q137" s="57"/>
      <c r="R137" s="57"/>
      <c r="S137" s="57"/>
      <c r="T137" s="57"/>
      <c r="U137" s="57"/>
      <c r="V137" s="75"/>
      <c r="W137" s="1"/>
      <c r="X137" s="1"/>
      <c r="Y137" s="1"/>
    </row>
    <row r="138" spans="1:25" s="2" customFormat="1" ht="13.5">
      <c r="A138" s="109"/>
      <c r="B138" s="138">
        <v>698654334</v>
      </c>
      <c r="C138" s="98" t="s">
        <v>86</v>
      </c>
      <c r="D138" s="88" t="s">
        <v>49</v>
      </c>
      <c r="E138" s="94" t="s">
        <v>230</v>
      </c>
      <c r="F138" s="99" t="s">
        <v>87</v>
      </c>
      <c r="G138" s="121" t="s">
        <v>99</v>
      </c>
      <c r="H138" s="122">
        <v>26.82</v>
      </c>
      <c r="I138" s="122">
        <f t="shared" ref="I138" si="259">0.22*H138</f>
        <v>5.9004000000000003</v>
      </c>
      <c r="J138" s="121">
        <f t="shared" ref="J138" si="260">SUM(H138:I138)</f>
        <v>32.720399999999998</v>
      </c>
      <c r="K138" s="136"/>
      <c r="L138" s="141">
        <f t="shared" si="258"/>
        <v>32.720399999999998</v>
      </c>
      <c r="M138" s="45"/>
      <c r="N138" s="44"/>
      <c r="O138" s="46"/>
      <c r="P138" s="46"/>
      <c r="Q138" s="57"/>
      <c r="R138" s="57"/>
      <c r="S138" s="57"/>
      <c r="T138" s="57"/>
      <c r="U138" s="57"/>
      <c r="V138" s="75"/>
      <c r="W138" s="1"/>
      <c r="X138" s="1"/>
      <c r="Y138" s="1"/>
    </row>
    <row r="139" spans="1:25" s="2" customFormat="1" ht="13.5">
      <c r="A139" s="109"/>
      <c r="B139" s="138">
        <v>698654334</v>
      </c>
      <c r="C139" s="98" t="s">
        <v>86</v>
      </c>
      <c r="D139" s="88" t="s">
        <v>49</v>
      </c>
      <c r="E139" s="94" t="s">
        <v>231</v>
      </c>
      <c r="F139" s="99" t="s">
        <v>87</v>
      </c>
      <c r="G139" s="121" t="s">
        <v>100</v>
      </c>
      <c r="H139" s="122">
        <v>26.78</v>
      </c>
      <c r="I139" s="122">
        <f t="shared" ref="I139" si="261">0.22*H139</f>
        <v>5.8916000000000004</v>
      </c>
      <c r="J139" s="121">
        <f t="shared" ref="J139" si="262">SUM(H139:I139)</f>
        <v>32.671599999999998</v>
      </c>
      <c r="K139" s="136"/>
      <c r="L139" s="141">
        <f t="shared" ref="L139" si="263">J139</f>
        <v>32.671599999999998</v>
      </c>
      <c r="M139" s="45"/>
      <c r="N139" s="44"/>
      <c r="O139" s="46"/>
      <c r="P139" s="46"/>
      <c r="Q139" s="57"/>
      <c r="R139" s="57"/>
      <c r="S139" s="57"/>
      <c r="T139" s="57"/>
      <c r="U139" s="57"/>
      <c r="V139" s="75"/>
      <c r="W139" s="1"/>
      <c r="X139" s="1"/>
      <c r="Y139" s="1"/>
    </row>
    <row r="140" spans="1:25" s="2" customFormat="1" ht="13.5">
      <c r="A140" s="109"/>
      <c r="B140" s="138">
        <v>698654334</v>
      </c>
      <c r="C140" s="98" t="s">
        <v>86</v>
      </c>
      <c r="D140" s="88" t="s">
        <v>49</v>
      </c>
      <c r="E140" s="94" t="s">
        <v>232</v>
      </c>
      <c r="F140" s="99" t="s">
        <v>87</v>
      </c>
      <c r="G140" s="121" t="s">
        <v>102</v>
      </c>
      <c r="H140" s="122">
        <v>21.18</v>
      </c>
      <c r="I140" s="122">
        <f t="shared" ref="I140" si="264">0.22*H140</f>
        <v>4.6596000000000002</v>
      </c>
      <c r="J140" s="121">
        <f t="shared" ref="J140" si="265">SUM(H140:I140)</f>
        <v>25.839600000000001</v>
      </c>
      <c r="K140" s="136"/>
      <c r="L140" s="141">
        <f t="shared" ref="L140" si="266">J140</f>
        <v>25.839600000000001</v>
      </c>
      <c r="M140" s="45"/>
      <c r="N140" s="44"/>
      <c r="O140" s="46"/>
      <c r="P140" s="46"/>
      <c r="Q140" s="57"/>
      <c r="R140" s="57"/>
      <c r="S140" s="57"/>
      <c r="T140" s="57"/>
      <c r="U140" s="57"/>
      <c r="V140" s="75"/>
      <c r="W140" s="1"/>
      <c r="X140" s="1"/>
      <c r="Y140" s="1"/>
    </row>
    <row r="141" spans="1:25" s="2" customFormat="1" ht="13.5">
      <c r="A141" s="109"/>
      <c r="B141" s="138">
        <v>698654334</v>
      </c>
      <c r="C141" s="98" t="s">
        <v>86</v>
      </c>
      <c r="D141" s="88" t="s">
        <v>49</v>
      </c>
      <c r="E141" s="94" t="s">
        <v>192</v>
      </c>
      <c r="F141" s="99" t="s">
        <v>87</v>
      </c>
      <c r="G141" s="121" t="s">
        <v>105</v>
      </c>
      <c r="H141" s="122">
        <v>9.32</v>
      </c>
      <c r="I141" s="122">
        <f t="shared" ref="I141" si="267">0.22*H141</f>
        <v>2.0504000000000002</v>
      </c>
      <c r="J141" s="121">
        <f t="shared" ref="J141" si="268">SUM(H141:I141)</f>
        <v>11.3704</v>
      </c>
      <c r="K141" s="136"/>
      <c r="L141" s="141">
        <f t="shared" ref="L141" si="269">J141</f>
        <v>11.3704</v>
      </c>
      <c r="M141" s="45"/>
      <c r="N141" s="44"/>
      <c r="O141" s="46"/>
      <c r="P141" s="46"/>
      <c r="Q141" s="57"/>
      <c r="R141" s="57"/>
      <c r="S141" s="57"/>
      <c r="T141" s="57"/>
      <c r="U141" s="57"/>
      <c r="V141" s="75"/>
      <c r="W141" s="1"/>
      <c r="X141" s="1"/>
      <c r="Y141" s="1"/>
    </row>
    <row r="142" spans="1:25" s="2" customFormat="1" ht="13.5">
      <c r="A142" s="109"/>
      <c r="B142" s="138">
        <v>698654334</v>
      </c>
      <c r="C142" s="98" t="s">
        <v>86</v>
      </c>
      <c r="D142" s="88" t="s">
        <v>49</v>
      </c>
      <c r="E142" s="94" t="s">
        <v>233</v>
      </c>
      <c r="F142" s="99" t="s">
        <v>87</v>
      </c>
      <c r="G142" s="121" t="s">
        <v>107</v>
      </c>
      <c r="H142" s="122">
        <v>4.0999999999999996</v>
      </c>
      <c r="I142" s="122">
        <f t="shared" ref="I142" si="270">0.22*H142</f>
        <v>0.90199999999999991</v>
      </c>
      <c r="J142" s="121">
        <f t="shared" ref="J142" si="271">SUM(H142:I142)</f>
        <v>5.0019999999999998</v>
      </c>
      <c r="K142" s="136"/>
      <c r="L142" s="141">
        <f t="shared" ref="L142" si="272">J142</f>
        <v>5.0019999999999998</v>
      </c>
      <c r="M142" s="45"/>
      <c r="N142" s="44"/>
      <c r="O142" s="46"/>
      <c r="P142" s="46"/>
      <c r="Q142" s="57"/>
      <c r="R142" s="57"/>
      <c r="S142" s="57"/>
      <c r="T142" s="57"/>
      <c r="U142" s="57"/>
      <c r="V142" s="75"/>
      <c r="W142" s="1"/>
      <c r="X142" s="1"/>
      <c r="Y142" s="1"/>
    </row>
    <row r="143" spans="1:25" s="2" customFormat="1" ht="13.5">
      <c r="A143" s="109"/>
      <c r="B143" s="138">
        <v>698654334</v>
      </c>
      <c r="C143" s="98" t="s">
        <v>86</v>
      </c>
      <c r="D143" s="88" t="s">
        <v>49</v>
      </c>
      <c r="E143" s="94" t="s">
        <v>234</v>
      </c>
      <c r="F143" s="99" t="s">
        <v>87</v>
      </c>
      <c r="G143" s="121" t="s">
        <v>109</v>
      </c>
      <c r="H143" s="122">
        <v>18.39</v>
      </c>
      <c r="I143" s="122">
        <f t="shared" ref="I143:I145" si="273">0.22*H143</f>
        <v>4.0457999999999998</v>
      </c>
      <c r="J143" s="121">
        <f t="shared" ref="J143:J145" si="274">SUM(H143:I143)</f>
        <v>22.4358</v>
      </c>
      <c r="K143" s="136"/>
      <c r="L143" s="141">
        <f t="shared" ref="L143:L145" si="275">J143</f>
        <v>22.4358</v>
      </c>
      <c r="M143" s="45"/>
      <c r="N143" s="44"/>
      <c r="O143" s="46"/>
      <c r="P143" s="46"/>
      <c r="Q143" s="57"/>
      <c r="R143" s="57"/>
      <c r="S143" s="57"/>
      <c r="T143" s="57"/>
      <c r="U143" s="57"/>
      <c r="V143" s="75"/>
      <c r="W143" s="1"/>
      <c r="X143" s="1"/>
      <c r="Y143" s="1"/>
    </row>
    <row r="144" spans="1:25" s="2" customFormat="1" ht="13.5">
      <c r="A144" s="109"/>
      <c r="B144" s="138">
        <v>698654598</v>
      </c>
      <c r="C144" s="98" t="s">
        <v>26</v>
      </c>
      <c r="D144" s="88" t="s">
        <v>49</v>
      </c>
      <c r="E144" s="94" t="s">
        <v>235</v>
      </c>
      <c r="F144" s="99" t="s">
        <v>237</v>
      </c>
      <c r="G144" s="121" t="s">
        <v>99</v>
      </c>
      <c r="H144" s="122">
        <v>1050.92</v>
      </c>
      <c r="I144" s="122">
        <f t="shared" si="273"/>
        <v>231.20240000000001</v>
      </c>
      <c r="J144" s="121">
        <f t="shared" si="274"/>
        <v>1282.1224000000002</v>
      </c>
      <c r="K144" s="136"/>
      <c r="L144" s="141">
        <f t="shared" si="275"/>
        <v>1282.1224000000002</v>
      </c>
      <c r="M144" s="45"/>
      <c r="N144" s="44"/>
      <c r="O144" s="46"/>
      <c r="P144" s="46"/>
      <c r="Q144" s="57"/>
      <c r="R144" s="57"/>
      <c r="S144" s="57"/>
      <c r="T144" s="57"/>
      <c r="U144" s="57"/>
      <c r="V144" s="75"/>
      <c r="W144" s="1"/>
      <c r="X144" s="1"/>
      <c r="Y144" s="1"/>
    </row>
    <row r="145" spans="1:25" s="2" customFormat="1" ht="13.5">
      <c r="A145" s="109"/>
      <c r="B145" s="138">
        <v>698654598</v>
      </c>
      <c r="C145" s="98" t="s">
        <v>26</v>
      </c>
      <c r="D145" s="88" t="s">
        <v>49</v>
      </c>
      <c r="E145" s="94" t="s">
        <v>236</v>
      </c>
      <c r="F145" s="99" t="s">
        <v>237</v>
      </c>
      <c r="G145" s="121" t="s">
        <v>100</v>
      </c>
      <c r="H145" s="122">
        <v>880.3</v>
      </c>
      <c r="I145" s="122">
        <f t="shared" si="273"/>
        <v>193.666</v>
      </c>
      <c r="J145" s="121">
        <f t="shared" si="274"/>
        <v>1073.9659999999999</v>
      </c>
      <c r="K145" s="136"/>
      <c r="L145" s="141">
        <f t="shared" si="275"/>
        <v>1073.9659999999999</v>
      </c>
      <c r="M145" s="45"/>
      <c r="N145" s="44"/>
      <c r="O145" s="46"/>
      <c r="P145" s="46"/>
      <c r="Q145" s="57"/>
      <c r="R145" s="57"/>
      <c r="S145" s="57"/>
      <c r="T145" s="57"/>
      <c r="U145" s="57"/>
      <c r="V145" s="75"/>
      <c r="W145" s="1"/>
      <c r="X145" s="1"/>
      <c r="Y145" s="1"/>
    </row>
    <row r="146" spans="1:25" s="2" customFormat="1" ht="13.5">
      <c r="A146" s="109"/>
      <c r="B146" s="138">
        <v>698654598</v>
      </c>
      <c r="C146" s="98" t="s">
        <v>26</v>
      </c>
      <c r="D146" s="88" t="s">
        <v>49</v>
      </c>
      <c r="E146" s="94" t="s">
        <v>238</v>
      </c>
      <c r="F146" s="99" t="s">
        <v>237</v>
      </c>
      <c r="G146" s="121" t="s">
        <v>102</v>
      </c>
      <c r="H146" s="122">
        <v>914.06</v>
      </c>
      <c r="I146" s="122">
        <f t="shared" ref="I146" si="276">0.22*H146</f>
        <v>201.0932</v>
      </c>
      <c r="J146" s="121">
        <f t="shared" ref="J146" si="277">SUM(H146:I146)</f>
        <v>1115.1532</v>
      </c>
      <c r="K146" s="136"/>
      <c r="L146" s="141">
        <f t="shared" ref="L146:L150" si="278">J146</f>
        <v>1115.1532</v>
      </c>
      <c r="M146" s="45"/>
      <c r="N146" s="44"/>
      <c r="O146" s="46"/>
      <c r="P146" s="46"/>
      <c r="Q146" s="57"/>
      <c r="R146" s="57"/>
      <c r="S146" s="57"/>
      <c r="T146" s="57"/>
      <c r="U146" s="57"/>
      <c r="V146" s="75"/>
      <c r="W146" s="1"/>
      <c r="X146" s="1"/>
      <c r="Y146" s="1"/>
    </row>
    <row r="147" spans="1:25" s="2" customFormat="1" ht="13.5">
      <c r="A147" s="109"/>
      <c r="B147" s="138">
        <v>698654598</v>
      </c>
      <c r="C147" s="98" t="s">
        <v>26</v>
      </c>
      <c r="D147" s="88" t="s">
        <v>49</v>
      </c>
      <c r="E147" s="94" t="s">
        <v>239</v>
      </c>
      <c r="F147" s="99" t="s">
        <v>237</v>
      </c>
      <c r="G147" s="121" t="s">
        <v>105</v>
      </c>
      <c r="H147" s="122">
        <v>719.09</v>
      </c>
      <c r="I147" s="122">
        <f t="shared" ref="I147" si="279">0.22*H147</f>
        <v>158.19980000000001</v>
      </c>
      <c r="J147" s="121">
        <f t="shared" ref="J147" si="280">SUM(H147:I147)</f>
        <v>877.28980000000001</v>
      </c>
      <c r="K147" s="136"/>
      <c r="L147" s="141">
        <f t="shared" si="278"/>
        <v>877.28980000000001</v>
      </c>
      <c r="M147" s="45"/>
      <c r="N147" s="44"/>
      <c r="O147" s="46"/>
      <c r="P147" s="46"/>
      <c r="Q147" s="57"/>
      <c r="R147" s="57"/>
      <c r="S147" s="57"/>
      <c r="T147" s="57"/>
      <c r="U147" s="57"/>
      <c r="V147" s="75"/>
      <c r="W147" s="1"/>
      <c r="X147" s="1"/>
      <c r="Y147" s="1"/>
    </row>
    <row r="148" spans="1:25" s="2" customFormat="1" ht="13.5">
      <c r="A148" s="109"/>
      <c r="B148" s="138">
        <v>698654598</v>
      </c>
      <c r="C148" s="98" t="s">
        <v>26</v>
      </c>
      <c r="D148" s="88" t="s">
        <v>49</v>
      </c>
      <c r="E148" s="94" t="s">
        <v>240</v>
      </c>
      <c r="F148" s="99" t="s">
        <v>237</v>
      </c>
      <c r="G148" s="121" t="s">
        <v>107</v>
      </c>
      <c r="H148" s="122">
        <v>663.2</v>
      </c>
      <c r="I148" s="122">
        <f t="shared" ref="I148" si="281">0.22*H148</f>
        <v>145.90400000000002</v>
      </c>
      <c r="J148" s="121">
        <f t="shared" ref="J148" si="282">SUM(H148:I148)</f>
        <v>809.10400000000004</v>
      </c>
      <c r="K148" s="136"/>
      <c r="L148" s="141">
        <f t="shared" si="278"/>
        <v>809.10400000000004</v>
      </c>
      <c r="M148" s="45"/>
      <c r="N148" s="44"/>
      <c r="O148" s="46"/>
      <c r="P148" s="46"/>
      <c r="Q148" s="57"/>
      <c r="R148" s="57"/>
      <c r="S148" s="57"/>
      <c r="T148" s="57"/>
      <c r="U148" s="57"/>
      <c r="V148" s="75"/>
      <c r="W148" s="1"/>
      <c r="X148" s="1"/>
      <c r="Y148" s="1"/>
    </row>
    <row r="149" spans="1:25" s="2" customFormat="1" ht="13.5">
      <c r="A149" s="109"/>
      <c r="B149" s="138">
        <v>698654598</v>
      </c>
      <c r="C149" s="98" t="s">
        <v>26</v>
      </c>
      <c r="D149" s="88" t="s">
        <v>49</v>
      </c>
      <c r="E149" s="94" t="s">
        <v>241</v>
      </c>
      <c r="F149" s="99" t="s">
        <v>237</v>
      </c>
      <c r="G149" s="121" t="s">
        <v>109</v>
      </c>
      <c r="H149" s="122">
        <v>708.56</v>
      </c>
      <c r="I149" s="122">
        <f t="shared" ref="I149" si="283">0.22*H149</f>
        <v>155.88319999999999</v>
      </c>
      <c r="J149" s="121">
        <f t="shared" ref="J149" si="284">SUM(H149:I149)</f>
        <v>864.44319999999993</v>
      </c>
      <c r="K149" s="136"/>
      <c r="L149" s="141">
        <f t="shared" si="278"/>
        <v>864.44319999999993</v>
      </c>
      <c r="M149" s="45"/>
      <c r="N149" s="44"/>
      <c r="O149" s="46"/>
      <c r="P149" s="46"/>
      <c r="Q149" s="57"/>
      <c r="R149" s="57"/>
      <c r="S149" s="57"/>
      <c r="T149" s="57"/>
      <c r="U149" s="57"/>
      <c r="V149" s="75"/>
      <c r="W149" s="1"/>
      <c r="X149" s="1"/>
      <c r="Y149" s="1"/>
    </row>
    <row r="150" spans="1:25" s="2" customFormat="1" ht="13.5">
      <c r="A150" s="109"/>
      <c r="B150" s="138">
        <v>698654792</v>
      </c>
      <c r="C150" s="98" t="s">
        <v>27</v>
      </c>
      <c r="D150" s="88" t="s">
        <v>49</v>
      </c>
      <c r="E150" s="94" t="s">
        <v>242</v>
      </c>
      <c r="F150" s="99" t="s">
        <v>243</v>
      </c>
      <c r="G150" s="121" t="s">
        <v>99</v>
      </c>
      <c r="H150" s="122">
        <v>109.18</v>
      </c>
      <c r="I150" s="122">
        <f t="shared" ref="I150" si="285">0.22*H150</f>
        <v>24.019600000000001</v>
      </c>
      <c r="J150" s="121">
        <f t="shared" ref="J150" si="286">SUM(H150:I150)</f>
        <v>133.1996</v>
      </c>
      <c r="K150" s="136"/>
      <c r="L150" s="141">
        <f t="shared" si="278"/>
        <v>133.1996</v>
      </c>
      <c r="M150" s="45"/>
      <c r="N150" s="44"/>
      <c r="O150" s="46"/>
      <c r="P150" s="46"/>
      <c r="Q150" s="57"/>
      <c r="R150" s="57"/>
      <c r="S150" s="57"/>
      <c r="T150" s="57"/>
      <c r="U150" s="57"/>
      <c r="V150" s="75"/>
      <c r="W150" s="1"/>
      <c r="X150" s="1"/>
      <c r="Y150" s="1"/>
    </row>
    <row r="151" spans="1:25" s="2" customFormat="1" ht="13.5">
      <c r="A151" s="109"/>
      <c r="B151" s="138">
        <v>698654792</v>
      </c>
      <c r="C151" s="98" t="s">
        <v>27</v>
      </c>
      <c r="D151" s="88" t="s">
        <v>49</v>
      </c>
      <c r="E151" s="94" t="s">
        <v>244</v>
      </c>
      <c r="F151" s="99" t="s">
        <v>243</v>
      </c>
      <c r="G151" s="121" t="s">
        <v>100</v>
      </c>
      <c r="H151" s="122">
        <v>100.69</v>
      </c>
      <c r="I151" s="122">
        <f t="shared" ref="I151" si="287">0.22*H151</f>
        <v>22.151799999999998</v>
      </c>
      <c r="J151" s="121">
        <f t="shared" ref="J151" si="288">SUM(H151:I151)</f>
        <v>122.84179999999999</v>
      </c>
      <c r="K151" s="136"/>
      <c r="L151" s="141">
        <f t="shared" ref="L151" si="289">J151</f>
        <v>122.84179999999999</v>
      </c>
      <c r="M151" s="45"/>
      <c r="N151" s="44"/>
      <c r="O151" s="46"/>
      <c r="P151" s="46"/>
      <c r="Q151" s="57"/>
      <c r="R151" s="57"/>
      <c r="S151" s="57"/>
      <c r="T151" s="57"/>
      <c r="U151" s="57"/>
      <c r="V151" s="75"/>
      <c r="W151" s="1"/>
      <c r="X151" s="1"/>
      <c r="Y151" s="1"/>
    </row>
    <row r="152" spans="1:25" s="2" customFormat="1" ht="13.5">
      <c r="A152" s="109"/>
      <c r="B152" s="138">
        <v>698654792</v>
      </c>
      <c r="C152" s="98" t="s">
        <v>27</v>
      </c>
      <c r="D152" s="88" t="s">
        <v>49</v>
      </c>
      <c r="E152" s="94" t="s">
        <v>245</v>
      </c>
      <c r="F152" s="99" t="s">
        <v>243</v>
      </c>
      <c r="G152" s="121" t="s">
        <v>102</v>
      </c>
      <c r="H152" s="122">
        <v>81.459999999999994</v>
      </c>
      <c r="I152" s="122">
        <f t="shared" ref="I152" si="290">0.22*H152</f>
        <v>17.921199999999999</v>
      </c>
      <c r="J152" s="121">
        <f t="shared" ref="J152" si="291">SUM(H152:I152)</f>
        <v>99.381199999999993</v>
      </c>
      <c r="K152" s="136"/>
      <c r="L152" s="141">
        <f t="shared" ref="L152" si="292">J152</f>
        <v>99.381199999999993</v>
      </c>
      <c r="M152" s="45"/>
      <c r="N152" s="44"/>
      <c r="O152" s="46"/>
      <c r="P152" s="46"/>
      <c r="Q152" s="57"/>
      <c r="R152" s="57"/>
      <c r="S152" s="57"/>
      <c r="T152" s="57"/>
      <c r="U152" s="57"/>
      <c r="V152" s="75"/>
      <c r="W152" s="1"/>
      <c r="X152" s="1"/>
      <c r="Y152" s="1"/>
    </row>
    <row r="153" spans="1:25" s="2" customFormat="1" ht="13.5">
      <c r="A153" s="109"/>
      <c r="B153" s="138">
        <v>698654792</v>
      </c>
      <c r="C153" s="98" t="s">
        <v>27</v>
      </c>
      <c r="D153" s="88" t="s">
        <v>49</v>
      </c>
      <c r="E153" s="94" t="s">
        <v>246</v>
      </c>
      <c r="F153" s="99" t="s">
        <v>243</v>
      </c>
      <c r="G153" s="121" t="s">
        <v>105</v>
      </c>
      <c r="H153" s="122">
        <v>72.08</v>
      </c>
      <c r="I153" s="122">
        <f t="shared" ref="I153" si="293">0.22*H153</f>
        <v>15.8576</v>
      </c>
      <c r="J153" s="121">
        <f t="shared" ref="J153" si="294">SUM(H153:I153)</f>
        <v>87.937600000000003</v>
      </c>
      <c r="K153" s="136"/>
      <c r="L153" s="141">
        <f t="shared" ref="L153" si="295">J153</f>
        <v>87.937600000000003</v>
      </c>
      <c r="M153" s="45"/>
      <c r="N153" s="44"/>
      <c r="O153" s="46"/>
      <c r="P153" s="46"/>
      <c r="Q153" s="57"/>
      <c r="R153" s="57"/>
      <c r="S153" s="57"/>
      <c r="T153" s="57"/>
      <c r="U153" s="57"/>
      <c r="V153" s="75"/>
      <c r="W153" s="1"/>
      <c r="X153" s="1"/>
      <c r="Y153" s="1"/>
    </row>
    <row r="154" spans="1:25" s="2" customFormat="1" ht="13.5">
      <c r="A154" s="109"/>
      <c r="B154" s="138">
        <v>698654792</v>
      </c>
      <c r="C154" s="98" t="s">
        <v>27</v>
      </c>
      <c r="D154" s="88" t="s">
        <v>49</v>
      </c>
      <c r="E154" s="94" t="s">
        <v>247</v>
      </c>
      <c r="F154" s="99" t="s">
        <v>243</v>
      </c>
      <c r="G154" s="121" t="s">
        <v>107</v>
      </c>
      <c r="H154" s="122">
        <v>64.62</v>
      </c>
      <c r="I154" s="122">
        <f t="shared" ref="I154" si="296">0.22*H154</f>
        <v>14.216400000000002</v>
      </c>
      <c r="J154" s="121">
        <f t="shared" ref="J154" si="297">SUM(H154:I154)</f>
        <v>78.836400000000012</v>
      </c>
      <c r="K154" s="136"/>
      <c r="L154" s="141">
        <f t="shared" ref="L154" si="298">J154</f>
        <v>78.836400000000012</v>
      </c>
      <c r="M154" s="45"/>
      <c r="N154" s="44"/>
      <c r="O154" s="46"/>
      <c r="P154" s="46"/>
      <c r="Q154" s="57"/>
      <c r="R154" s="57"/>
      <c r="S154" s="57"/>
      <c r="T154" s="57"/>
      <c r="U154" s="57"/>
      <c r="V154" s="75"/>
      <c r="W154" s="1"/>
      <c r="X154" s="1"/>
      <c r="Y154" s="1"/>
    </row>
    <row r="155" spans="1:25" s="2" customFormat="1" ht="13.5">
      <c r="A155" s="109"/>
      <c r="B155" s="138">
        <v>698654792</v>
      </c>
      <c r="C155" s="98" t="s">
        <v>27</v>
      </c>
      <c r="D155" s="88" t="s">
        <v>49</v>
      </c>
      <c r="E155" s="94" t="s">
        <v>248</v>
      </c>
      <c r="F155" s="99" t="s">
        <v>243</v>
      </c>
      <c r="G155" s="121" t="s">
        <v>109</v>
      </c>
      <c r="H155" s="122">
        <v>72.42</v>
      </c>
      <c r="I155" s="122">
        <f t="shared" ref="I155" si="299">0.22*H155</f>
        <v>15.932400000000001</v>
      </c>
      <c r="J155" s="121">
        <f t="shared" ref="J155" si="300">SUM(H155:I155)</f>
        <v>88.352400000000003</v>
      </c>
      <c r="K155" s="136"/>
      <c r="L155" s="141">
        <f t="shared" ref="L155:L156" si="301">J155</f>
        <v>88.352400000000003</v>
      </c>
      <c r="M155" s="45"/>
      <c r="N155" s="44"/>
      <c r="O155" s="46"/>
      <c r="P155" s="46"/>
      <c r="Q155" s="57"/>
      <c r="R155" s="57"/>
      <c r="S155" s="57"/>
      <c r="T155" s="57"/>
      <c r="U155" s="57"/>
      <c r="V155" s="75"/>
      <c r="W155" s="1"/>
      <c r="X155" s="1"/>
      <c r="Y155" s="1"/>
    </row>
    <row r="156" spans="1:25" s="2" customFormat="1" ht="13.5">
      <c r="A156" s="109"/>
      <c r="B156" s="138">
        <v>698655179</v>
      </c>
      <c r="C156" s="98" t="s">
        <v>28</v>
      </c>
      <c r="D156" s="88" t="s">
        <v>49</v>
      </c>
      <c r="E156" s="94" t="s">
        <v>249</v>
      </c>
      <c r="F156" s="99" t="s">
        <v>250</v>
      </c>
      <c r="G156" s="121" t="s">
        <v>99</v>
      </c>
      <c r="H156" s="122">
        <v>59.91</v>
      </c>
      <c r="I156" s="122">
        <f t="shared" ref="I156:I227" si="302">0.22*H156</f>
        <v>13.180199999999999</v>
      </c>
      <c r="J156" s="121">
        <f t="shared" ref="J156:J227" si="303">SUM(H156:I156)</f>
        <v>73.090199999999996</v>
      </c>
      <c r="K156" s="136"/>
      <c r="L156" s="141">
        <f t="shared" si="301"/>
        <v>73.090199999999996</v>
      </c>
      <c r="M156" s="45"/>
      <c r="N156" s="44"/>
      <c r="O156" s="46"/>
      <c r="P156" s="46"/>
      <c r="Q156" s="57"/>
      <c r="R156" s="57"/>
      <c r="S156" s="57"/>
      <c r="T156" s="57"/>
      <c r="U156" s="57"/>
      <c r="V156" s="75"/>
      <c r="W156" s="1"/>
      <c r="X156" s="1"/>
      <c r="Y156" s="1"/>
    </row>
    <row r="157" spans="1:25" s="2" customFormat="1" ht="13.5">
      <c r="A157" s="109"/>
      <c r="B157" s="138">
        <v>698655179</v>
      </c>
      <c r="C157" s="98" t="s">
        <v>28</v>
      </c>
      <c r="D157" s="88" t="s">
        <v>49</v>
      </c>
      <c r="E157" s="94" t="s">
        <v>251</v>
      </c>
      <c r="F157" s="99" t="s">
        <v>250</v>
      </c>
      <c r="G157" s="121" t="s">
        <v>100</v>
      </c>
      <c r="H157" s="122">
        <v>55.5</v>
      </c>
      <c r="I157" s="122">
        <f t="shared" ref="I157" si="304">0.22*H157</f>
        <v>12.21</v>
      </c>
      <c r="J157" s="121">
        <f t="shared" ref="J157" si="305">SUM(H157:I157)</f>
        <v>67.710000000000008</v>
      </c>
      <c r="K157" s="136"/>
      <c r="L157" s="141">
        <f t="shared" ref="L157" si="306">J157</f>
        <v>67.710000000000008</v>
      </c>
      <c r="M157" s="45"/>
      <c r="N157" s="44"/>
      <c r="O157" s="46"/>
      <c r="P157" s="46"/>
      <c r="Q157" s="57"/>
      <c r="R157" s="57"/>
      <c r="S157" s="57"/>
      <c r="T157" s="57"/>
      <c r="U157" s="57"/>
      <c r="V157" s="75"/>
      <c r="W157" s="1"/>
      <c r="X157" s="1"/>
      <c r="Y157" s="1"/>
    </row>
    <row r="158" spans="1:25" s="2" customFormat="1" ht="13.5">
      <c r="A158" s="109"/>
      <c r="B158" s="138">
        <v>698655179</v>
      </c>
      <c r="C158" s="98" t="s">
        <v>28</v>
      </c>
      <c r="D158" s="88" t="s">
        <v>49</v>
      </c>
      <c r="E158" s="94" t="s">
        <v>252</v>
      </c>
      <c r="F158" s="99" t="s">
        <v>250</v>
      </c>
      <c r="G158" s="121" t="s">
        <v>102</v>
      </c>
      <c r="H158" s="122">
        <v>47.18</v>
      </c>
      <c r="I158" s="122">
        <f t="shared" ref="I158" si="307">0.22*H158</f>
        <v>10.3796</v>
      </c>
      <c r="J158" s="121">
        <f t="shared" ref="J158" si="308">SUM(H158:I158)</f>
        <v>57.559600000000003</v>
      </c>
      <c r="K158" s="136"/>
      <c r="L158" s="141">
        <f t="shared" ref="L158" si="309">J158</f>
        <v>57.559600000000003</v>
      </c>
      <c r="M158" s="45"/>
      <c r="N158" s="44"/>
      <c r="O158" s="46"/>
      <c r="P158" s="46"/>
      <c r="Q158" s="57"/>
      <c r="R158" s="57"/>
      <c r="S158" s="57"/>
      <c r="T158" s="57"/>
      <c r="U158" s="57"/>
      <c r="V158" s="75"/>
      <c r="W158" s="1"/>
      <c r="X158" s="1"/>
      <c r="Y158" s="1"/>
    </row>
    <row r="159" spans="1:25" s="2" customFormat="1" ht="13.5">
      <c r="A159" s="109"/>
      <c r="B159" s="138">
        <v>698655179</v>
      </c>
      <c r="C159" s="98" t="s">
        <v>28</v>
      </c>
      <c r="D159" s="88" t="s">
        <v>49</v>
      </c>
      <c r="E159" s="94" t="s">
        <v>253</v>
      </c>
      <c r="F159" s="99" t="s">
        <v>250</v>
      </c>
      <c r="G159" s="121" t="s">
        <v>105</v>
      </c>
      <c r="H159" s="122">
        <v>42.21</v>
      </c>
      <c r="I159" s="122">
        <f t="shared" ref="I159" si="310">0.22*H159</f>
        <v>9.2862000000000009</v>
      </c>
      <c r="J159" s="121">
        <f t="shared" ref="J159" si="311">SUM(H159:I159)</f>
        <v>51.496200000000002</v>
      </c>
      <c r="K159" s="136"/>
      <c r="L159" s="141">
        <f t="shared" ref="L159" si="312">J159</f>
        <v>51.496200000000002</v>
      </c>
      <c r="M159" s="45"/>
      <c r="N159" s="44"/>
      <c r="O159" s="46"/>
      <c r="P159" s="46"/>
      <c r="Q159" s="57"/>
      <c r="R159" s="57"/>
      <c r="S159" s="57"/>
      <c r="T159" s="57"/>
      <c r="U159" s="57"/>
      <c r="V159" s="75"/>
      <c r="W159" s="1"/>
      <c r="X159" s="1"/>
      <c r="Y159" s="1"/>
    </row>
    <row r="160" spans="1:25" s="2" customFormat="1" ht="13.5">
      <c r="A160" s="109"/>
      <c r="B160" s="138">
        <v>698655179</v>
      </c>
      <c r="C160" s="98" t="s">
        <v>28</v>
      </c>
      <c r="D160" s="88" t="s">
        <v>49</v>
      </c>
      <c r="E160" s="94" t="s">
        <v>254</v>
      </c>
      <c r="F160" s="99" t="s">
        <v>250</v>
      </c>
      <c r="G160" s="121" t="s">
        <v>107</v>
      </c>
      <c r="H160" s="122">
        <v>39.159999999999997</v>
      </c>
      <c r="I160" s="122">
        <f t="shared" ref="I160" si="313">0.22*H160</f>
        <v>8.6151999999999997</v>
      </c>
      <c r="J160" s="121">
        <f t="shared" ref="J160" si="314">SUM(H160:I160)</f>
        <v>47.775199999999998</v>
      </c>
      <c r="K160" s="136"/>
      <c r="L160" s="141">
        <f t="shared" ref="L160" si="315">J160</f>
        <v>47.775199999999998</v>
      </c>
      <c r="M160" s="45"/>
      <c r="N160" s="44"/>
      <c r="O160" s="46"/>
      <c r="P160" s="46"/>
      <c r="Q160" s="57"/>
      <c r="R160" s="57"/>
      <c r="S160" s="57"/>
      <c r="T160" s="57"/>
      <c r="U160" s="57"/>
      <c r="V160" s="75"/>
      <c r="W160" s="1"/>
      <c r="X160" s="1"/>
      <c r="Y160" s="1"/>
    </row>
    <row r="161" spans="1:25" s="2" customFormat="1" ht="13.5">
      <c r="A161" s="109"/>
      <c r="B161" s="138">
        <v>698655179</v>
      </c>
      <c r="C161" s="98" t="s">
        <v>28</v>
      </c>
      <c r="D161" s="88" t="s">
        <v>49</v>
      </c>
      <c r="E161" s="94" t="s">
        <v>255</v>
      </c>
      <c r="F161" s="99" t="s">
        <v>250</v>
      </c>
      <c r="G161" s="121" t="s">
        <v>109</v>
      </c>
      <c r="H161" s="122">
        <v>42.45</v>
      </c>
      <c r="I161" s="122">
        <f t="shared" ref="I161" si="316">0.22*H161</f>
        <v>9.3390000000000004</v>
      </c>
      <c r="J161" s="121">
        <f t="shared" ref="J161" si="317">SUM(H161:I161)</f>
        <v>51.789000000000001</v>
      </c>
      <c r="K161" s="136"/>
      <c r="L161" s="141">
        <f t="shared" ref="L161:L162" si="318">J161</f>
        <v>51.789000000000001</v>
      </c>
      <c r="M161" s="45"/>
      <c r="N161" s="44"/>
      <c r="O161" s="46"/>
      <c r="P161" s="46"/>
      <c r="Q161" s="57"/>
      <c r="R161" s="57"/>
      <c r="S161" s="57"/>
      <c r="T161" s="57"/>
      <c r="U161" s="57"/>
      <c r="V161" s="75"/>
      <c r="W161" s="1"/>
      <c r="X161" s="1"/>
      <c r="Y161" s="1"/>
    </row>
    <row r="162" spans="1:25" s="2" customFormat="1" ht="13.5">
      <c r="A162" s="109"/>
      <c r="B162" s="138">
        <v>698655543</v>
      </c>
      <c r="C162" s="98" t="s">
        <v>29</v>
      </c>
      <c r="D162" s="88" t="s">
        <v>49</v>
      </c>
      <c r="E162" s="94" t="s">
        <v>256</v>
      </c>
      <c r="F162" s="99" t="s">
        <v>257</v>
      </c>
      <c r="G162" s="121" t="s">
        <v>99</v>
      </c>
      <c r="H162" s="122">
        <v>71.33</v>
      </c>
      <c r="I162" s="122">
        <f t="shared" si="302"/>
        <v>15.692600000000001</v>
      </c>
      <c r="J162" s="121">
        <f t="shared" si="303"/>
        <v>87.022599999999997</v>
      </c>
      <c r="K162" s="136"/>
      <c r="L162" s="141">
        <f t="shared" si="318"/>
        <v>87.022599999999997</v>
      </c>
      <c r="M162" s="45"/>
      <c r="N162" s="44"/>
      <c r="O162" s="46"/>
      <c r="P162" s="46"/>
      <c r="Q162" s="57"/>
      <c r="R162" s="57"/>
      <c r="S162" s="57"/>
      <c r="T162" s="57"/>
      <c r="U162" s="57"/>
      <c r="V162" s="75"/>
      <c r="W162" s="1"/>
      <c r="X162" s="1"/>
      <c r="Y162" s="1"/>
    </row>
    <row r="163" spans="1:25" s="2" customFormat="1" ht="13.5">
      <c r="A163" s="109"/>
      <c r="B163" s="138">
        <v>698655543</v>
      </c>
      <c r="C163" s="98" t="s">
        <v>29</v>
      </c>
      <c r="D163" s="88" t="s">
        <v>49</v>
      </c>
      <c r="E163" s="94" t="s">
        <v>258</v>
      </c>
      <c r="F163" s="99" t="s">
        <v>257</v>
      </c>
      <c r="G163" s="121" t="s">
        <v>100</v>
      </c>
      <c r="H163" s="122">
        <v>68.010000000000005</v>
      </c>
      <c r="I163" s="122">
        <f t="shared" ref="I163" si="319">0.22*H163</f>
        <v>14.962200000000001</v>
      </c>
      <c r="J163" s="121">
        <f t="shared" ref="J163" si="320">SUM(H163:I163)</f>
        <v>82.972200000000001</v>
      </c>
      <c r="K163" s="136"/>
      <c r="L163" s="141">
        <f t="shared" ref="L163" si="321">J163</f>
        <v>82.972200000000001</v>
      </c>
      <c r="M163" s="45"/>
      <c r="N163" s="44"/>
      <c r="O163" s="46"/>
      <c r="P163" s="46"/>
      <c r="Q163" s="57"/>
      <c r="R163" s="57"/>
      <c r="S163" s="57"/>
      <c r="T163" s="57"/>
      <c r="U163" s="57"/>
      <c r="V163" s="75"/>
      <c r="W163" s="1"/>
      <c r="X163" s="1"/>
      <c r="Y163" s="1"/>
    </row>
    <row r="164" spans="1:25" s="2" customFormat="1" ht="13.5">
      <c r="A164" s="109"/>
      <c r="B164" s="138">
        <v>698655543</v>
      </c>
      <c r="C164" s="98" t="s">
        <v>29</v>
      </c>
      <c r="D164" s="88" t="s">
        <v>49</v>
      </c>
      <c r="E164" s="94" t="s">
        <v>259</v>
      </c>
      <c r="F164" s="99" t="s">
        <v>257</v>
      </c>
      <c r="G164" s="121" t="s">
        <v>102</v>
      </c>
      <c r="H164" s="122">
        <v>59.83</v>
      </c>
      <c r="I164" s="122">
        <f t="shared" ref="I164" si="322">0.22*H164</f>
        <v>13.162599999999999</v>
      </c>
      <c r="J164" s="121">
        <f t="shared" ref="J164" si="323">SUM(H164:I164)</f>
        <v>72.992599999999996</v>
      </c>
      <c r="K164" s="136"/>
      <c r="L164" s="141">
        <f t="shared" ref="L164" si="324">J164</f>
        <v>72.992599999999996</v>
      </c>
      <c r="M164" s="45"/>
      <c r="N164" s="44"/>
      <c r="O164" s="46"/>
      <c r="P164" s="46"/>
      <c r="Q164" s="57"/>
      <c r="R164" s="57"/>
      <c r="S164" s="57"/>
      <c r="T164" s="57"/>
      <c r="U164" s="57"/>
      <c r="V164" s="75"/>
      <c r="W164" s="1"/>
      <c r="X164" s="1"/>
      <c r="Y164" s="1"/>
    </row>
    <row r="165" spans="1:25" s="2" customFormat="1" ht="13.5">
      <c r="A165" s="109"/>
      <c r="B165" s="138">
        <v>698655543</v>
      </c>
      <c r="C165" s="98" t="s">
        <v>29</v>
      </c>
      <c r="D165" s="88" t="s">
        <v>49</v>
      </c>
      <c r="E165" s="94" t="s">
        <v>260</v>
      </c>
      <c r="F165" s="99" t="s">
        <v>257</v>
      </c>
      <c r="G165" s="121" t="s">
        <v>105</v>
      </c>
      <c r="H165" s="122">
        <v>52.18</v>
      </c>
      <c r="I165" s="122">
        <f t="shared" ref="I165" si="325">0.22*H165</f>
        <v>11.4796</v>
      </c>
      <c r="J165" s="121">
        <f t="shared" ref="J165" si="326">SUM(H165:I165)</f>
        <v>63.659599999999998</v>
      </c>
      <c r="K165" s="136"/>
      <c r="L165" s="141">
        <f t="shared" ref="L165" si="327">J165</f>
        <v>63.659599999999998</v>
      </c>
      <c r="M165" s="45"/>
      <c r="N165" s="44"/>
      <c r="O165" s="46"/>
      <c r="P165" s="46"/>
      <c r="Q165" s="57"/>
      <c r="R165" s="57"/>
      <c r="S165" s="57"/>
      <c r="T165" s="57"/>
      <c r="U165" s="57"/>
      <c r="V165" s="75"/>
      <c r="W165" s="1"/>
      <c r="X165" s="1"/>
      <c r="Y165" s="1"/>
    </row>
    <row r="166" spans="1:25" s="2" customFormat="1" ht="13.5">
      <c r="A166" s="109"/>
      <c r="B166" s="138">
        <v>698655543</v>
      </c>
      <c r="C166" s="98" t="s">
        <v>29</v>
      </c>
      <c r="D166" s="88" t="s">
        <v>49</v>
      </c>
      <c r="E166" s="94" t="s">
        <v>261</v>
      </c>
      <c r="F166" s="99" t="s">
        <v>257</v>
      </c>
      <c r="G166" s="121" t="s">
        <v>107</v>
      </c>
      <c r="H166" s="122">
        <v>45.45</v>
      </c>
      <c r="I166" s="122">
        <f t="shared" ref="I166" si="328">0.22*H166</f>
        <v>9.9990000000000006</v>
      </c>
      <c r="J166" s="121">
        <f t="shared" ref="J166" si="329">SUM(H166:I166)</f>
        <v>55.449000000000005</v>
      </c>
      <c r="K166" s="136"/>
      <c r="L166" s="141">
        <f t="shared" ref="L166" si="330">J166</f>
        <v>55.449000000000005</v>
      </c>
      <c r="M166" s="45"/>
      <c r="N166" s="44"/>
      <c r="O166" s="46"/>
      <c r="P166" s="46"/>
      <c r="Q166" s="57"/>
      <c r="R166" s="57"/>
      <c r="S166" s="57"/>
      <c r="T166" s="57"/>
      <c r="U166" s="57"/>
      <c r="V166" s="75"/>
      <c r="W166" s="1"/>
      <c r="X166" s="1"/>
      <c r="Y166" s="1"/>
    </row>
    <row r="167" spans="1:25" s="2" customFormat="1" ht="13.5">
      <c r="A167" s="109"/>
      <c r="B167" s="138">
        <v>698655543</v>
      </c>
      <c r="C167" s="98" t="s">
        <v>29</v>
      </c>
      <c r="D167" s="88" t="s">
        <v>49</v>
      </c>
      <c r="E167" s="94" t="s">
        <v>262</v>
      </c>
      <c r="F167" s="99" t="s">
        <v>257</v>
      </c>
      <c r="G167" s="121" t="s">
        <v>109</v>
      </c>
      <c r="H167" s="122">
        <v>49.51</v>
      </c>
      <c r="I167" s="122">
        <f t="shared" ref="I167" si="331">0.22*H167</f>
        <v>10.892199999999999</v>
      </c>
      <c r="J167" s="121">
        <f t="shared" ref="J167" si="332">SUM(H167:I167)</f>
        <v>60.402199999999993</v>
      </c>
      <c r="K167" s="136"/>
      <c r="L167" s="141">
        <f t="shared" ref="L167:L168" si="333">J167</f>
        <v>60.402199999999993</v>
      </c>
      <c r="M167" s="45"/>
      <c r="N167" s="44"/>
      <c r="O167" s="46"/>
      <c r="P167" s="46"/>
      <c r="Q167" s="57"/>
      <c r="R167" s="57"/>
      <c r="S167" s="57"/>
      <c r="T167" s="57"/>
      <c r="U167" s="57"/>
      <c r="V167" s="75"/>
      <c r="W167" s="1"/>
      <c r="X167" s="1"/>
      <c r="Y167" s="1"/>
    </row>
    <row r="168" spans="1:25" s="2" customFormat="1" ht="13.5">
      <c r="A168" s="109"/>
      <c r="B168" s="138">
        <v>698656698</v>
      </c>
      <c r="C168" s="98" t="s">
        <v>30</v>
      </c>
      <c r="D168" s="88" t="s">
        <v>49</v>
      </c>
      <c r="E168" s="94" t="s">
        <v>263</v>
      </c>
      <c r="F168" s="99" t="s">
        <v>264</v>
      </c>
      <c r="G168" s="121" t="s">
        <v>99</v>
      </c>
      <c r="H168" s="122">
        <v>363.38</v>
      </c>
      <c r="I168" s="122">
        <f t="shared" si="302"/>
        <v>79.943600000000004</v>
      </c>
      <c r="J168" s="121">
        <f t="shared" si="303"/>
        <v>443.3236</v>
      </c>
      <c r="K168" s="136"/>
      <c r="L168" s="141">
        <f t="shared" si="333"/>
        <v>443.3236</v>
      </c>
      <c r="M168" s="45"/>
      <c r="N168" s="44"/>
      <c r="O168" s="46"/>
      <c r="P168" s="46"/>
      <c r="Q168" s="57"/>
      <c r="R168" s="57"/>
      <c r="S168" s="57"/>
      <c r="T168" s="57"/>
      <c r="U168" s="57"/>
      <c r="V168" s="75"/>
      <c r="W168" s="1"/>
      <c r="X168" s="1"/>
      <c r="Y168" s="1"/>
    </row>
    <row r="169" spans="1:25" s="2" customFormat="1" ht="13.5">
      <c r="A169" s="109"/>
      <c r="B169" s="138">
        <v>698656698</v>
      </c>
      <c r="C169" s="98" t="s">
        <v>30</v>
      </c>
      <c r="D169" s="88" t="s">
        <v>49</v>
      </c>
      <c r="E169" s="94" t="s">
        <v>265</v>
      </c>
      <c r="F169" s="99" t="s">
        <v>264</v>
      </c>
      <c r="G169" s="121" t="s">
        <v>100</v>
      </c>
      <c r="H169" s="122">
        <v>340.09</v>
      </c>
      <c r="I169" s="122">
        <f t="shared" ref="I169" si="334">0.22*H169</f>
        <v>74.819800000000001</v>
      </c>
      <c r="J169" s="121">
        <f t="shared" ref="J169" si="335">SUM(H169:I169)</f>
        <v>414.90979999999996</v>
      </c>
      <c r="K169" s="136"/>
      <c r="L169" s="141">
        <f t="shared" ref="L169" si="336">J169</f>
        <v>414.90979999999996</v>
      </c>
      <c r="M169" s="45"/>
      <c r="N169" s="44"/>
      <c r="O169" s="46"/>
      <c r="P169" s="46"/>
      <c r="Q169" s="57"/>
      <c r="R169" s="57"/>
      <c r="S169" s="57"/>
      <c r="T169" s="57"/>
      <c r="U169" s="57"/>
      <c r="V169" s="75"/>
      <c r="W169" s="1"/>
      <c r="X169" s="1"/>
      <c r="Y169" s="1"/>
    </row>
    <row r="170" spans="1:25" s="2" customFormat="1" ht="13.5">
      <c r="A170" s="109"/>
      <c r="B170" s="138">
        <v>698656698</v>
      </c>
      <c r="C170" s="98" t="s">
        <v>30</v>
      </c>
      <c r="D170" s="88" t="s">
        <v>49</v>
      </c>
      <c r="E170" s="94" t="s">
        <v>266</v>
      </c>
      <c r="F170" s="99" t="s">
        <v>264</v>
      </c>
      <c r="G170" s="121" t="s">
        <v>102</v>
      </c>
      <c r="H170" s="122">
        <v>292.66000000000003</v>
      </c>
      <c r="I170" s="122">
        <f t="shared" ref="I170" si="337">0.22*H170</f>
        <v>64.385200000000012</v>
      </c>
      <c r="J170" s="121">
        <f t="shared" ref="J170" si="338">SUM(H170:I170)</f>
        <v>357.04520000000002</v>
      </c>
      <c r="K170" s="136"/>
      <c r="L170" s="141">
        <f t="shared" ref="L170" si="339">J170</f>
        <v>357.04520000000002</v>
      </c>
      <c r="M170" s="45"/>
      <c r="N170" s="44"/>
      <c r="O170" s="46"/>
      <c r="P170" s="46"/>
      <c r="Q170" s="57"/>
      <c r="R170" s="57"/>
      <c r="S170" s="57"/>
      <c r="T170" s="57"/>
      <c r="U170" s="57"/>
      <c r="V170" s="75"/>
      <c r="W170" s="1"/>
      <c r="X170" s="1"/>
      <c r="Y170" s="1"/>
    </row>
    <row r="171" spans="1:25" s="2" customFormat="1" ht="13.5">
      <c r="A171" s="109"/>
      <c r="B171" s="138">
        <v>698656698</v>
      </c>
      <c r="C171" s="98" t="s">
        <v>30</v>
      </c>
      <c r="D171" s="88" t="s">
        <v>49</v>
      </c>
      <c r="E171" s="94" t="s">
        <v>267</v>
      </c>
      <c r="F171" s="99" t="s">
        <v>264</v>
      </c>
      <c r="G171" s="121" t="s">
        <v>105</v>
      </c>
      <c r="H171" s="122">
        <v>234.39</v>
      </c>
      <c r="I171" s="122">
        <f t="shared" ref="I171" si="340">0.22*H171</f>
        <v>51.565799999999996</v>
      </c>
      <c r="J171" s="121">
        <f t="shared" ref="J171" si="341">SUM(H171:I171)</f>
        <v>285.95579999999995</v>
      </c>
      <c r="K171" s="136"/>
      <c r="L171" s="141">
        <f t="shared" ref="L171" si="342">J171</f>
        <v>285.95579999999995</v>
      </c>
      <c r="M171" s="45"/>
      <c r="N171" s="44"/>
      <c r="O171" s="46"/>
      <c r="P171" s="46"/>
      <c r="Q171" s="57"/>
      <c r="R171" s="57"/>
      <c r="S171" s="57"/>
      <c r="T171" s="57"/>
      <c r="U171" s="57"/>
      <c r="V171" s="75"/>
      <c r="W171" s="1"/>
      <c r="X171" s="1"/>
      <c r="Y171" s="1"/>
    </row>
    <row r="172" spans="1:25" s="2" customFormat="1" ht="13.5">
      <c r="A172" s="109"/>
      <c r="B172" s="138">
        <v>698656698</v>
      </c>
      <c r="C172" s="98" t="s">
        <v>30</v>
      </c>
      <c r="D172" s="88" t="s">
        <v>49</v>
      </c>
      <c r="E172" s="94" t="s">
        <v>268</v>
      </c>
      <c r="F172" s="99" t="s">
        <v>264</v>
      </c>
      <c r="G172" s="121" t="s">
        <v>107</v>
      </c>
      <c r="H172" s="122">
        <v>210.3</v>
      </c>
      <c r="I172" s="122">
        <f t="shared" ref="I172" si="343">0.22*H172</f>
        <v>46.266000000000005</v>
      </c>
      <c r="J172" s="121">
        <f t="shared" ref="J172" si="344">SUM(H172:I172)</f>
        <v>256.56600000000003</v>
      </c>
      <c r="K172" s="136"/>
      <c r="L172" s="141">
        <f t="shared" ref="L172:L174" si="345">J172</f>
        <v>256.56600000000003</v>
      </c>
      <c r="M172" s="45"/>
      <c r="N172" s="44"/>
      <c r="O172" s="46"/>
      <c r="P172" s="46"/>
      <c r="Q172" s="57"/>
      <c r="R172" s="57"/>
      <c r="S172" s="57"/>
      <c r="T172" s="57"/>
      <c r="U172" s="57"/>
      <c r="V172" s="75"/>
      <c r="W172" s="1"/>
      <c r="X172" s="1"/>
      <c r="Y172" s="1"/>
    </row>
    <row r="173" spans="1:25" s="2" customFormat="1" ht="13.5">
      <c r="A173" s="109"/>
      <c r="B173" s="138">
        <v>698656698</v>
      </c>
      <c r="C173" s="98" t="s">
        <v>30</v>
      </c>
      <c r="D173" s="88" t="s">
        <v>49</v>
      </c>
      <c r="E173" s="94" t="s">
        <v>269</v>
      </c>
      <c r="F173" s="99" t="s">
        <v>264</v>
      </c>
      <c r="G173" s="121" t="s">
        <v>109</v>
      </c>
      <c r="H173" s="122">
        <v>229.31</v>
      </c>
      <c r="I173" s="122">
        <f t="shared" si="302"/>
        <v>50.4482</v>
      </c>
      <c r="J173" s="121">
        <f t="shared" si="303"/>
        <v>279.75819999999999</v>
      </c>
      <c r="K173" s="136"/>
      <c r="L173" s="141">
        <f t="shared" si="345"/>
        <v>279.75819999999999</v>
      </c>
      <c r="M173" s="45"/>
      <c r="N173" s="44"/>
      <c r="O173" s="46"/>
      <c r="P173" s="46"/>
      <c r="Q173" s="57"/>
      <c r="R173" s="57"/>
      <c r="S173" s="57"/>
      <c r="T173" s="57"/>
      <c r="U173" s="57"/>
      <c r="V173" s="75"/>
      <c r="W173" s="1"/>
      <c r="X173" s="1"/>
      <c r="Y173" s="1"/>
    </row>
    <row r="174" spans="1:25" s="2" customFormat="1" ht="13.5">
      <c r="A174" s="109"/>
      <c r="B174" s="138">
        <v>698656982</v>
      </c>
      <c r="C174" s="98" t="s">
        <v>270</v>
      </c>
      <c r="D174" s="88" t="s">
        <v>49</v>
      </c>
      <c r="E174" s="94" t="s">
        <v>271</v>
      </c>
      <c r="F174" s="99" t="s">
        <v>272</v>
      </c>
      <c r="G174" s="121" t="s">
        <v>99</v>
      </c>
      <c r="H174" s="122">
        <v>13.01</v>
      </c>
      <c r="I174" s="122">
        <f t="shared" si="302"/>
        <v>2.8622000000000001</v>
      </c>
      <c r="J174" s="121">
        <f t="shared" si="303"/>
        <v>15.872199999999999</v>
      </c>
      <c r="K174" s="136"/>
      <c r="L174" s="141">
        <f t="shared" si="345"/>
        <v>15.872199999999999</v>
      </c>
      <c r="M174" s="45"/>
      <c r="N174" s="44"/>
      <c r="O174" s="46"/>
      <c r="P174" s="46"/>
      <c r="Q174" s="57"/>
      <c r="R174" s="57"/>
      <c r="S174" s="57"/>
      <c r="T174" s="57"/>
      <c r="U174" s="57"/>
      <c r="V174" s="75"/>
      <c r="W174" s="1"/>
      <c r="X174" s="1"/>
      <c r="Y174" s="1"/>
    </row>
    <row r="175" spans="1:25" s="2" customFormat="1" ht="13.5">
      <c r="A175" s="109"/>
      <c r="B175" s="138">
        <v>698656982</v>
      </c>
      <c r="C175" s="98" t="s">
        <v>270</v>
      </c>
      <c r="D175" s="88" t="s">
        <v>49</v>
      </c>
      <c r="E175" s="94" t="s">
        <v>273</v>
      </c>
      <c r="F175" s="99" t="s">
        <v>272</v>
      </c>
      <c r="G175" s="121" t="s">
        <v>100</v>
      </c>
      <c r="H175" s="122">
        <v>11.96</v>
      </c>
      <c r="I175" s="122">
        <f t="shared" ref="I175" si="346">0.22*H175</f>
        <v>2.6312000000000002</v>
      </c>
      <c r="J175" s="121">
        <f t="shared" ref="J175" si="347">SUM(H175:I175)</f>
        <v>14.591200000000001</v>
      </c>
      <c r="K175" s="136"/>
      <c r="L175" s="141">
        <f t="shared" ref="L175" si="348">J175</f>
        <v>14.591200000000001</v>
      </c>
      <c r="M175" s="45"/>
      <c r="N175" s="44"/>
      <c r="O175" s="46"/>
      <c r="P175" s="46"/>
      <c r="Q175" s="57"/>
      <c r="R175" s="57"/>
      <c r="S175" s="57"/>
      <c r="T175" s="57"/>
      <c r="U175" s="57"/>
      <c r="V175" s="75"/>
      <c r="W175" s="1"/>
      <c r="X175" s="1"/>
      <c r="Y175" s="1"/>
    </row>
    <row r="176" spans="1:25" s="2" customFormat="1" ht="13.5">
      <c r="A176" s="109"/>
      <c r="B176" s="138">
        <v>698656982</v>
      </c>
      <c r="C176" s="98" t="s">
        <v>270</v>
      </c>
      <c r="D176" s="88" t="s">
        <v>49</v>
      </c>
      <c r="E176" s="94" t="s">
        <v>274</v>
      </c>
      <c r="F176" s="99" t="s">
        <v>272</v>
      </c>
      <c r="G176" s="121" t="s">
        <v>102</v>
      </c>
      <c r="H176" s="122">
        <v>10</v>
      </c>
      <c r="I176" s="122">
        <f t="shared" ref="I176" si="349">0.22*H176</f>
        <v>2.2000000000000002</v>
      </c>
      <c r="J176" s="121">
        <f t="shared" ref="J176" si="350">SUM(H176:I176)</f>
        <v>12.2</v>
      </c>
      <c r="K176" s="136"/>
      <c r="L176" s="141">
        <f t="shared" ref="L176" si="351">J176</f>
        <v>12.2</v>
      </c>
      <c r="M176" s="45"/>
      <c r="N176" s="44"/>
      <c r="O176" s="46"/>
      <c r="P176" s="46"/>
      <c r="Q176" s="57"/>
      <c r="R176" s="57"/>
      <c r="S176" s="57"/>
      <c r="T176" s="57"/>
      <c r="U176" s="57"/>
      <c r="V176" s="75"/>
      <c r="W176" s="1"/>
      <c r="X176" s="1"/>
      <c r="Y176" s="1"/>
    </row>
    <row r="177" spans="1:25" s="2" customFormat="1" ht="13.5">
      <c r="A177" s="109"/>
      <c r="B177" s="138">
        <v>698656982</v>
      </c>
      <c r="C177" s="98" t="s">
        <v>270</v>
      </c>
      <c r="D177" s="88" t="s">
        <v>49</v>
      </c>
      <c r="E177" s="94" t="s">
        <v>275</v>
      </c>
      <c r="F177" s="99" t="s">
        <v>272</v>
      </c>
      <c r="G177" s="121" t="s">
        <v>105</v>
      </c>
      <c r="H177" s="122">
        <v>8.86</v>
      </c>
      <c r="I177" s="122">
        <f t="shared" ref="I177" si="352">0.22*H177</f>
        <v>1.9491999999999998</v>
      </c>
      <c r="J177" s="121">
        <f t="shared" ref="J177" si="353">SUM(H177:I177)</f>
        <v>10.809199999999999</v>
      </c>
      <c r="K177" s="136"/>
      <c r="L177" s="141">
        <f t="shared" ref="L177" si="354">J177</f>
        <v>10.809199999999999</v>
      </c>
      <c r="M177" s="45"/>
      <c r="N177" s="44"/>
      <c r="O177" s="46"/>
      <c r="P177" s="46"/>
      <c r="Q177" s="57"/>
      <c r="R177" s="57"/>
      <c r="S177" s="57"/>
      <c r="T177" s="57"/>
      <c r="U177" s="57"/>
      <c r="V177" s="75"/>
      <c r="W177" s="1"/>
      <c r="X177" s="1"/>
      <c r="Y177" s="1"/>
    </row>
    <row r="178" spans="1:25" s="2" customFormat="1" ht="13.5">
      <c r="A178" s="109"/>
      <c r="B178" s="138">
        <v>698656982</v>
      </c>
      <c r="C178" s="98" t="s">
        <v>270</v>
      </c>
      <c r="D178" s="88" t="s">
        <v>49</v>
      </c>
      <c r="E178" s="94" t="s">
        <v>276</v>
      </c>
      <c r="F178" s="99" t="s">
        <v>272</v>
      </c>
      <c r="G178" s="121" t="s">
        <v>107</v>
      </c>
      <c r="H178" s="122">
        <v>7.92</v>
      </c>
      <c r="I178" s="122">
        <f t="shared" ref="I178" si="355">0.22*H178</f>
        <v>1.7423999999999999</v>
      </c>
      <c r="J178" s="121">
        <f t="shared" ref="J178" si="356">SUM(H178:I178)</f>
        <v>9.6623999999999999</v>
      </c>
      <c r="K178" s="136"/>
      <c r="L178" s="141">
        <f t="shared" ref="L178" si="357">J178</f>
        <v>9.6623999999999999</v>
      </c>
      <c r="M178" s="45"/>
      <c r="N178" s="44"/>
      <c r="O178" s="46"/>
      <c r="P178" s="46"/>
      <c r="Q178" s="57"/>
      <c r="R178" s="57"/>
      <c r="S178" s="57"/>
      <c r="T178" s="57"/>
      <c r="U178" s="57"/>
      <c r="V178" s="75"/>
      <c r="W178" s="1"/>
      <c r="X178" s="1"/>
      <c r="Y178" s="1"/>
    </row>
    <row r="179" spans="1:25" s="2" customFormat="1" ht="13.5">
      <c r="A179" s="109"/>
      <c r="B179" s="138">
        <v>698656982</v>
      </c>
      <c r="C179" s="98" t="s">
        <v>270</v>
      </c>
      <c r="D179" s="88" t="s">
        <v>49</v>
      </c>
      <c r="E179" s="94" t="s">
        <v>277</v>
      </c>
      <c r="F179" s="99" t="s">
        <v>272</v>
      </c>
      <c r="G179" s="121" t="s">
        <v>109</v>
      </c>
      <c r="H179" s="122">
        <v>8.89</v>
      </c>
      <c r="I179" s="122">
        <f t="shared" ref="I179" si="358">0.22*H179</f>
        <v>1.9558000000000002</v>
      </c>
      <c r="J179" s="121">
        <f t="shared" ref="J179" si="359">SUM(H179:I179)</f>
        <v>10.845800000000001</v>
      </c>
      <c r="K179" s="136"/>
      <c r="L179" s="141">
        <f t="shared" ref="L179:L180" si="360">J179</f>
        <v>10.845800000000001</v>
      </c>
      <c r="M179" s="45"/>
      <c r="N179" s="44"/>
      <c r="O179" s="46"/>
      <c r="P179" s="46"/>
      <c r="Q179" s="57"/>
      <c r="R179" s="57"/>
      <c r="S179" s="57"/>
      <c r="T179" s="57"/>
      <c r="U179" s="57"/>
      <c r="V179" s="75"/>
      <c r="W179" s="1"/>
      <c r="X179" s="1"/>
      <c r="Y179" s="1"/>
    </row>
    <row r="180" spans="1:25" s="2" customFormat="1" ht="13.5">
      <c r="A180" s="109"/>
      <c r="B180" s="138">
        <v>698657512</v>
      </c>
      <c r="C180" s="98" t="s">
        <v>31</v>
      </c>
      <c r="D180" s="88" t="s">
        <v>49</v>
      </c>
      <c r="E180" s="94" t="s">
        <v>278</v>
      </c>
      <c r="F180" s="99" t="s">
        <v>279</v>
      </c>
      <c r="G180" s="121" t="s">
        <v>99</v>
      </c>
      <c r="H180" s="122">
        <v>374.63</v>
      </c>
      <c r="I180" s="122">
        <f t="shared" si="302"/>
        <v>82.418599999999998</v>
      </c>
      <c r="J180" s="121">
        <f t="shared" si="303"/>
        <v>457.04859999999996</v>
      </c>
      <c r="K180" s="136"/>
      <c r="L180" s="141">
        <f t="shared" si="360"/>
        <v>457.04859999999996</v>
      </c>
      <c r="M180" s="45"/>
      <c r="N180" s="44"/>
      <c r="O180" s="46"/>
      <c r="P180" s="46"/>
      <c r="Q180" s="57"/>
      <c r="R180" s="57"/>
      <c r="S180" s="57"/>
      <c r="T180" s="57"/>
      <c r="U180" s="57"/>
      <c r="V180" s="75"/>
      <c r="W180" s="1"/>
      <c r="X180" s="1"/>
      <c r="Y180" s="1"/>
    </row>
    <row r="181" spans="1:25" s="2" customFormat="1" ht="13.5">
      <c r="A181" s="109"/>
      <c r="B181" s="138">
        <v>698657512</v>
      </c>
      <c r="C181" s="98" t="s">
        <v>31</v>
      </c>
      <c r="D181" s="88" t="s">
        <v>49</v>
      </c>
      <c r="E181" s="94" t="s">
        <v>280</v>
      </c>
      <c r="F181" s="99" t="s">
        <v>279</v>
      </c>
      <c r="G181" s="121" t="s">
        <v>100</v>
      </c>
      <c r="H181" s="122">
        <v>385.59</v>
      </c>
      <c r="I181" s="122">
        <f t="shared" ref="I181" si="361">0.22*H181</f>
        <v>84.829799999999992</v>
      </c>
      <c r="J181" s="121">
        <f t="shared" ref="J181" si="362">SUM(H181:I181)</f>
        <v>470.41979999999995</v>
      </c>
      <c r="K181" s="136"/>
      <c r="L181" s="141">
        <f t="shared" ref="L181:L182" si="363">J181</f>
        <v>470.41979999999995</v>
      </c>
      <c r="M181" s="45"/>
      <c r="N181" s="44"/>
      <c r="O181" s="46"/>
      <c r="P181" s="46"/>
      <c r="Q181" s="57"/>
      <c r="R181" s="57"/>
      <c r="S181" s="57"/>
      <c r="T181" s="57"/>
      <c r="U181" s="57"/>
      <c r="V181" s="75"/>
      <c r="W181" s="1"/>
      <c r="X181" s="1"/>
      <c r="Y181" s="1"/>
    </row>
    <row r="182" spans="1:25" s="2" customFormat="1" ht="13.5">
      <c r="A182" s="109"/>
      <c r="B182" s="138">
        <v>698657512</v>
      </c>
      <c r="C182" s="98" t="s">
        <v>31</v>
      </c>
      <c r="D182" s="88" t="s">
        <v>49</v>
      </c>
      <c r="E182" s="94" t="s">
        <v>281</v>
      </c>
      <c r="F182" s="99" t="s">
        <v>279</v>
      </c>
      <c r="G182" s="121" t="s">
        <v>102</v>
      </c>
      <c r="H182" s="122">
        <v>305.67</v>
      </c>
      <c r="I182" s="122">
        <f t="shared" ref="I182" si="364">0.22*H182</f>
        <v>67.247399999999999</v>
      </c>
      <c r="J182" s="121">
        <f t="shared" ref="J182" si="365">SUM(H182:I182)</f>
        <v>372.91740000000004</v>
      </c>
      <c r="K182" s="136"/>
      <c r="L182" s="141">
        <f t="shared" si="363"/>
        <v>372.91740000000004</v>
      </c>
      <c r="M182" s="45"/>
      <c r="N182" s="44"/>
      <c r="O182" s="46"/>
      <c r="P182" s="46"/>
      <c r="Q182" s="57"/>
      <c r="R182" s="57"/>
      <c r="S182" s="57"/>
      <c r="T182" s="57"/>
      <c r="U182" s="57"/>
      <c r="V182" s="75"/>
      <c r="W182" s="1"/>
      <c r="X182" s="1"/>
      <c r="Y182" s="1"/>
    </row>
    <row r="183" spans="1:25" s="2" customFormat="1" ht="13.5">
      <c r="A183" s="109"/>
      <c r="B183" s="138">
        <v>698657512</v>
      </c>
      <c r="C183" s="98" t="s">
        <v>31</v>
      </c>
      <c r="D183" s="88" t="s">
        <v>49</v>
      </c>
      <c r="E183" s="94" t="s">
        <v>282</v>
      </c>
      <c r="F183" s="99" t="s">
        <v>279</v>
      </c>
      <c r="G183" s="121" t="s">
        <v>105</v>
      </c>
      <c r="H183" s="122">
        <v>274.37</v>
      </c>
      <c r="I183" s="122">
        <f t="shared" ref="I183" si="366">0.22*H183</f>
        <v>60.361400000000003</v>
      </c>
      <c r="J183" s="121">
        <f t="shared" ref="J183" si="367">SUM(H183:I183)</f>
        <v>334.73140000000001</v>
      </c>
      <c r="K183" s="136"/>
      <c r="L183" s="141">
        <f t="shared" ref="L183:L190" si="368">J183</f>
        <v>334.73140000000001</v>
      </c>
      <c r="M183" s="45"/>
      <c r="N183" s="44"/>
      <c r="O183" s="46"/>
      <c r="P183" s="46"/>
      <c r="Q183" s="57"/>
      <c r="R183" s="57"/>
      <c r="S183" s="57"/>
      <c r="T183" s="57"/>
      <c r="U183" s="57"/>
      <c r="V183" s="75"/>
      <c r="W183" s="1"/>
      <c r="X183" s="1"/>
      <c r="Y183" s="1"/>
    </row>
    <row r="184" spans="1:25" s="2" customFormat="1" ht="13.5">
      <c r="A184" s="109"/>
      <c r="B184" s="138">
        <v>698657512</v>
      </c>
      <c r="C184" s="98" t="s">
        <v>31</v>
      </c>
      <c r="D184" s="88" t="s">
        <v>49</v>
      </c>
      <c r="E184" s="94" t="s">
        <v>283</v>
      </c>
      <c r="F184" s="99" t="s">
        <v>279</v>
      </c>
      <c r="G184" s="121" t="s">
        <v>107</v>
      </c>
      <c r="H184" s="122">
        <v>245.85</v>
      </c>
      <c r="I184" s="122">
        <f t="shared" ref="I184" si="369">0.22*H184</f>
        <v>54.086999999999996</v>
      </c>
      <c r="J184" s="121">
        <f t="shared" ref="J184" si="370">SUM(H184:I184)</f>
        <v>299.93700000000001</v>
      </c>
      <c r="K184" s="136"/>
      <c r="L184" s="141">
        <f t="shared" si="368"/>
        <v>299.93700000000001</v>
      </c>
      <c r="M184" s="45"/>
      <c r="N184" s="44"/>
      <c r="O184" s="46"/>
      <c r="P184" s="46"/>
      <c r="Q184" s="57"/>
      <c r="R184" s="57"/>
      <c r="S184" s="57"/>
      <c r="T184" s="57"/>
      <c r="U184" s="57"/>
      <c r="V184" s="75"/>
      <c r="W184" s="1"/>
      <c r="X184" s="1"/>
      <c r="Y184" s="1"/>
    </row>
    <row r="185" spans="1:25" s="2" customFormat="1" ht="13.5">
      <c r="A185" s="109"/>
      <c r="B185" s="138">
        <v>698657512</v>
      </c>
      <c r="C185" s="98" t="s">
        <v>31</v>
      </c>
      <c r="D185" s="88" t="s">
        <v>49</v>
      </c>
      <c r="E185" s="94" t="s">
        <v>284</v>
      </c>
      <c r="F185" s="99" t="s">
        <v>279</v>
      </c>
      <c r="G185" s="121" t="s">
        <v>109</v>
      </c>
      <c r="H185" s="122">
        <v>289.13</v>
      </c>
      <c r="I185" s="122">
        <f t="shared" ref="I185" si="371">0.22*H185</f>
        <v>63.608600000000003</v>
      </c>
      <c r="J185" s="121">
        <f t="shared" ref="J185" si="372">SUM(H185:I185)</f>
        <v>352.73860000000002</v>
      </c>
      <c r="K185" s="136"/>
      <c r="L185" s="141">
        <f t="shared" si="368"/>
        <v>352.73860000000002</v>
      </c>
      <c r="M185" s="45"/>
      <c r="N185" s="44"/>
      <c r="O185" s="46"/>
      <c r="P185" s="46"/>
      <c r="Q185" s="57"/>
      <c r="R185" s="57"/>
      <c r="S185" s="57"/>
      <c r="T185" s="57"/>
      <c r="U185" s="57"/>
      <c r="V185" s="75"/>
      <c r="W185" s="1"/>
      <c r="X185" s="1"/>
      <c r="Y185" s="1"/>
    </row>
    <row r="186" spans="1:25" s="2" customFormat="1" ht="13.5">
      <c r="A186" s="109"/>
      <c r="B186" s="138">
        <v>698660377</v>
      </c>
      <c r="C186" s="98" t="s">
        <v>32</v>
      </c>
      <c r="D186" s="88" t="s">
        <v>49</v>
      </c>
      <c r="E186" s="94" t="s">
        <v>285</v>
      </c>
      <c r="F186" s="99" t="s">
        <v>33</v>
      </c>
      <c r="G186" s="121" t="s">
        <v>99</v>
      </c>
      <c r="H186" s="122">
        <v>26.82</v>
      </c>
      <c r="I186" s="122">
        <f t="shared" si="302"/>
        <v>5.9004000000000003</v>
      </c>
      <c r="J186" s="121">
        <f t="shared" si="303"/>
        <v>32.720399999999998</v>
      </c>
      <c r="K186" s="136"/>
      <c r="L186" s="141">
        <f t="shared" si="368"/>
        <v>32.720399999999998</v>
      </c>
      <c r="M186" s="45"/>
      <c r="N186" s="44"/>
      <c r="O186" s="46"/>
      <c r="P186" s="46"/>
      <c r="Q186" s="57"/>
      <c r="R186" s="57"/>
      <c r="S186" s="57"/>
      <c r="T186" s="57"/>
      <c r="U186" s="57"/>
      <c r="V186" s="75"/>
      <c r="W186" s="1"/>
      <c r="X186" s="1"/>
      <c r="Y186" s="1"/>
    </row>
    <row r="187" spans="1:25" s="2" customFormat="1" ht="13.5">
      <c r="A187" s="109"/>
      <c r="B187" s="138">
        <v>698660377</v>
      </c>
      <c r="C187" s="98" t="s">
        <v>32</v>
      </c>
      <c r="D187" s="88" t="s">
        <v>49</v>
      </c>
      <c r="E187" s="94" t="s">
        <v>286</v>
      </c>
      <c r="F187" s="99" t="s">
        <v>33</v>
      </c>
      <c r="G187" s="121" t="s">
        <v>100</v>
      </c>
      <c r="H187" s="122">
        <v>46.01</v>
      </c>
      <c r="I187" s="122">
        <f t="shared" ref="I187" si="373">0.22*H187</f>
        <v>10.122199999999999</v>
      </c>
      <c r="J187" s="121">
        <f t="shared" ref="J187" si="374">SUM(H187:I187)</f>
        <v>56.132199999999997</v>
      </c>
      <c r="K187" s="136"/>
      <c r="L187" s="141">
        <f t="shared" si="368"/>
        <v>56.132199999999997</v>
      </c>
      <c r="M187" s="45"/>
      <c r="N187" s="44"/>
      <c r="O187" s="46"/>
      <c r="P187" s="46"/>
      <c r="Q187" s="57"/>
      <c r="R187" s="57"/>
      <c r="S187" s="57"/>
      <c r="T187" s="57"/>
      <c r="U187" s="57"/>
      <c r="V187" s="75"/>
      <c r="W187" s="1"/>
      <c r="X187" s="1"/>
      <c r="Y187" s="1"/>
    </row>
    <row r="188" spans="1:25" s="2" customFormat="1" ht="13.5">
      <c r="A188" s="109"/>
      <c r="B188" s="138">
        <v>698660377</v>
      </c>
      <c r="C188" s="98" t="s">
        <v>32</v>
      </c>
      <c r="D188" s="88" t="s">
        <v>49</v>
      </c>
      <c r="E188" s="94" t="s">
        <v>287</v>
      </c>
      <c r="F188" s="99" t="s">
        <v>33</v>
      </c>
      <c r="G188" s="121" t="s">
        <v>102</v>
      </c>
      <c r="H188" s="122">
        <v>48.62</v>
      </c>
      <c r="I188" s="122">
        <f t="shared" ref="I188" si="375">0.22*H188</f>
        <v>10.696399999999999</v>
      </c>
      <c r="J188" s="121">
        <f t="shared" ref="J188" si="376">SUM(H188:I188)</f>
        <v>59.316399999999994</v>
      </c>
      <c r="K188" s="136"/>
      <c r="L188" s="141">
        <f t="shared" si="368"/>
        <v>59.316399999999994</v>
      </c>
      <c r="M188" s="45"/>
      <c r="N188" s="44"/>
      <c r="O188" s="46"/>
      <c r="P188" s="46"/>
      <c r="Q188" s="57"/>
      <c r="R188" s="57"/>
      <c r="S188" s="57"/>
      <c r="T188" s="57"/>
      <c r="U188" s="57"/>
      <c r="V188" s="75"/>
      <c r="W188" s="1"/>
      <c r="X188" s="1"/>
      <c r="Y188" s="1"/>
    </row>
    <row r="189" spans="1:25" s="2" customFormat="1" ht="13.5">
      <c r="A189" s="109"/>
      <c r="B189" s="138">
        <v>698660377</v>
      </c>
      <c r="C189" s="98" t="s">
        <v>32</v>
      </c>
      <c r="D189" s="88" t="s">
        <v>49</v>
      </c>
      <c r="E189" s="94" t="s">
        <v>288</v>
      </c>
      <c r="F189" s="99" t="s">
        <v>33</v>
      </c>
      <c r="G189" s="121" t="s">
        <v>105</v>
      </c>
      <c r="H189" s="122">
        <v>39</v>
      </c>
      <c r="I189" s="122">
        <f t="shared" ref="I189" si="377">0.22*H189</f>
        <v>8.58</v>
      </c>
      <c r="J189" s="121">
        <f t="shared" ref="J189" si="378">SUM(H189:I189)</f>
        <v>47.58</v>
      </c>
      <c r="K189" s="136"/>
      <c r="L189" s="141">
        <f t="shared" si="368"/>
        <v>47.58</v>
      </c>
      <c r="M189" s="45"/>
      <c r="N189" s="44"/>
      <c r="O189" s="46"/>
      <c r="P189" s="46"/>
      <c r="Q189" s="57"/>
      <c r="R189" s="57"/>
      <c r="S189" s="57"/>
      <c r="T189" s="57"/>
      <c r="U189" s="57"/>
      <c r="V189" s="75"/>
      <c r="W189" s="1"/>
      <c r="X189" s="1"/>
      <c r="Y189" s="1"/>
    </row>
    <row r="190" spans="1:25" s="2" customFormat="1" ht="13.5">
      <c r="A190" s="109"/>
      <c r="B190" s="138">
        <v>698660377</v>
      </c>
      <c r="C190" s="98" t="s">
        <v>32</v>
      </c>
      <c r="D190" s="88" t="s">
        <v>49</v>
      </c>
      <c r="E190" s="94" t="s">
        <v>289</v>
      </c>
      <c r="F190" s="99" t="s">
        <v>33</v>
      </c>
      <c r="G190" s="121" t="s">
        <v>107</v>
      </c>
      <c r="H190" s="122">
        <v>18.37</v>
      </c>
      <c r="I190" s="122">
        <f t="shared" ref="I190" si="379">0.22*H190</f>
        <v>4.0414000000000003</v>
      </c>
      <c r="J190" s="121">
        <f t="shared" ref="J190" si="380">SUM(H190:I190)</f>
        <v>22.4114</v>
      </c>
      <c r="K190" s="136"/>
      <c r="L190" s="141">
        <f t="shared" si="368"/>
        <v>22.4114</v>
      </c>
      <c r="M190" s="45"/>
      <c r="N190" s="44"/>
      <c r="O190" s="46"/>
      <c r="P190" s="46"/>
      <c r="Q190" s="57"/>
      <c r="R190" s="57"/>
      <c r="S190" s="57"/>
      <c r="T190" s="57"/>
      <c r="U190" s="57"/>
      <c r="V190" s="75"/>
      <c r="W190" s="1"/>
      <c r="X190" s="1"/>
      <c r="Y190" s="1"/>
    </row>
    <row r="191" spans="1:25" s="2" customFormat="1" ht="13.5">
      <c r="A191" s="109"/>
      <c r="B191" s="138">
        <v>698660377</v>
      </c>
      <c r="C191" s="98" t="s">
        <v>32</v>
      </c>
      <c r="D191" s="88" t="s">
        <v>49</v>
      </c>
      <c r="E191" s="94" t="s">
        <v>290</v>
      </c>
      <c r="F191" s="99" t="s">
        <v>33</v>
      </c>
      <c r="G191" s="121" t="s">
        <v>109</v>
      </c>
      <c r="H191" s="122">
        <v>20.74</v>
      </c>
      <c r="I191" s="122">
        <f t="shared" ref="I191" si="381">0.22*H191</f>
        <v>4.5627999999999993</v>
      </c>
      <c r="J191" s="121">
        <f t="shared" ref="J191" si="382">SUM(H191:I191)</f>
        <v>25.302799999999998</v>
      </c>
      <c r="K191" s="136"/>
      <c r="L191" s="141">
        <f t="shared" ref="L191:L192" si="383">J191</f>
        <v>25.302799999999998</v>
      </c>
      <c r="M191" s="45"/>
      <c r="N191" s="44"/>
      <c r="O191" s="46"/>
      <c r="P191" s="46"/>
      <c r="Q191" s="57"/>
      <c r="R191" s="57"/>
      <c r="S191" s="57"/>
      <c r="T191" s="57"/>
      <c r="U191" s="57"/>
      <c r="V191" s="75"/>
      <c r="W191" s="1"/>
      <c r="X191" s="1"/>
      <c r="Y191" s="1"/>
    </row>
    <row r="192" spans="1:25" s="2" customFormat="1" ht="13.5">
      <c r="A192" s="109"/>
      <c r="B192" s="138">
        <v>698661764</v>
      </c>
      <c r="C192" s="98" t="s">
        <v>34</v>
      </c>
      <c r="D192" s="88" t="s">
        <v>49</v>
      </c>
      <c r="E192" s="94" t="s">
        <v>291</v>
      </c>
      <c r="F192" s="99" t="s">
        <v>292</v>
      </c>
      <c r="G192" s="121" t="s">
        <v>99</v>
      </c>
      <c r="H192" s="122">
        <v>155.52000000000001</v>
      </c>
      <c r="I192" s="122">
        <f t="shared" si="302"/>
        <v>34.214400000000005</v>
      </c>
      <c r="J192" s="121">
        <f t="shared" si="303"/>
        <v>189.73440000000002</v>
      </c>
      <c r="K192" s="136"/>
      <c r="L192" s="141">
        <f t="shared" si="383"/>
        <v>189.73440000000002</v>
      </c>
      <c r="M192" s="45"/>
      <c r="N192" s="44"/>
      <c r="O192" s="46"/>
      <c r="P192" s="46"/>
      <c r="Q192" s="57"/>
      <c r="R192" s="57"/>
      <c r="S192" s="57"/>
      <c r="T192" s="57"/>
      <c r="U192" s="57"/>
      <c r="V192" s="75"/>
      <c r="W192" s="1"/>
      <c r="X192" s="1"/>
      <c r="Y192" s="1"/>
    </row>
    <row r="193" spans="1:25" s="2" customFormat="1" ht="13.5">
      <c r="A193" s="109"/>
      <c r="B193" s="138">
        <v>698661764</v>
      </c>
      <c r="C193" s="98" t="s">
        <v>34</v>
      </c>
      <c r="D193" s="88" t="s">
        <v>49</v>
      </c>
      <c r="E193" s="94" t="s">
        <v>293</v>
      </c>
      <c r="F193" s="99" t="s">
        <v>292</v>
      </c>
      <c r="G193" s="121" t="s">
        <v>100</v>
      </c>
      <c r="H193" s="122">
        <v>141.43</v>
      </c>
      <c r="I193" s="122">
        <f t="shared" ref="I193" si="384">0.22*H193</f>
        <v>31.114600000000003</v>
      </c>
      <c r="J193" s="121">
        <f t="shared" ref="J193" si="385">SUM(H193:I193)</f>
        <v>172.5446</v>
      </c>
      <c r="K193" s="136"/>
      <c r="L193" s="141">
        <f t="shared" ref="L193:L198" si="386">J193</f>
        <v>172.5446</v>
      </c>
      <c r="M193" s="45"/>
      <c r="N193" s="44"/>
      <c r="O193" s="46"/>
      <c r="P193" s="46"/>
      <c r="Q193" s="57"/>
      <c r="R193" s="57"/>
      <c r="S193" s="57"/>
      <c r="T193" s="57"/>
      <c r="U193" s="57"/>
      <c r="V193" s="75"/>
      <c r="W193" s="1"/>
      <c r="X193" s="1"/>
      <c r="Y193" s="1"/>
    </row>
    <row r="194" spans="1:25" s="2" customFormat="1" ht="13.5">
      <c r="A194" s="109"/>
      <c r="B194" s="138">
        <v>698661764</v>
      </c>
      <c r="C194" s="98" t="s">
        <v>34</v>
      </c>
      <c r="D194" s="88" t="s">
        <v>49</v>
      </c>
      <c r="E194" s="94" t="s">
        <v>294</v>
      </c>
      <c r="F194" s="99" t="s">
        <v>292</v>
      </c>
      <c r="G194" s="121" t="s">
        <v>102</v>
      </c>
      <c r="H194" s="122">
        <v>127.32</v>
      </c>
      <c r="I194" s="122">
        <f t="shared" ref="I194" si="387">0.22*H194</f>
        <v>28.010399999999997</v>
      </c>
      <c r="J194" s="121">
        <f t="shared" ref="J194" si="388">SUM(H194:I194)</f>
        <v>155.3304</v>
      </c>
      <c r="K194" s="136"/>
      <c r="L194" s="141">
        <f t="shared" si="386"/>
        <v>155.3304</v>
      </c>
      <c r="M194" s="45"/>
      <c r="N194" s="44"/>
      <c r="O194" s="46"/>
      <c r="P194" s="46"/>
      <c r="Q194" s="57"/>
      <c r="R194" s="57"/>
      <c r="S194" s="57"/>
      <c r="T194" s="57"/>
      <c r="U194" s="57"/>
      <c r="V194" s="75"/>
      <c r="W194" s="1"/>
      <c r="X194" s="1"/>
      <c r="Y194" s="1"/>
    </row>
    <row r="195" spans="1:25" s="2" customFormat="1" ht="13.5">
      <c r="A195" s="109"/>
      <c r="B195" s="138">
        <v>698661764</v>
      </c>
      <c r="C195" s="98" t="s">
        <v>34</v>
      </c>
      <c r="D195" s="88" t="s">
        <v>49</v>
      </c>
      <c r="E195" s="94" t="s">
        <v>295</v>
      </c>
      <c r="F195" s="99" t="s">
        <v>292</v>
      </c>
      <c r="G195" s="121" t="s">
        <v>105</v>
      </c>
      <c r="H195" s="122">
        <v>117.22</v>
      </c>
      <c r="I195" s="122">
        <f t="shared" ref="I195" si="389">0.22*H195</f>
        <v>25.788399999999999</v>
      </c>
      <c r="J195" s="121">
        <f t="shared" ref="J195" si="390">SUM(H195:I195)</f>
        <v>143.00839999999999</v>
      </c>
      <c r="K195" s="136"/>
      <c r="L195" s="141">
        <f t="shared" si="386"/>
        <v>143.00839999999999</v>
      </c>
      <c r="M195" s="45"/>
      <c r="N195" s="44"/>
      <c r="O195" s="46"/>
      <c r="P195" s="46"/>
      <c r="Q195" s="57"/>
      <c r="R195" s="57"/>
      <c r="S195" s="57"/>
      <c r="T195" s="57"/>
      <c r="U195" s="57"/>
      <c r="V195" s="75"/>
      <c r="W195" s="1"/>
      <c r="X195" s="1"/>
      <c r="Y195" s="1"/>
    </row>
    <row r="196" spans="1:25" s="2" customFormat="1" ht="13.5">
      <c r="A196" s="109"/>
      <c r="B196" s="138">
        <v>698661764</v>
      </c>
      <c r="C196" s="98" t="s">
        <v>34</v>
      </c>
      <c r="D196" s="88" t="s">
        <v>49</v>
      </c>
      <c r="E196" s="94" t="s">
        <v>296</v>
      </c>
      <c r="F196" s="99" t="s">
        <v>292</v>
      </c>
      <c r="G196" s="121" t="s">
        <v>107</v>
      </c>
      <c r="H196" s="122">
        <v>104.43</v>
      </c>
      <c r="I196" s="122">
        <f t="shared" ref="I196" si="391">0.22*H196</f>
        <v>22.974600000000002</v>
      </c>
      <c r="J196" s="121">
        <f t="shared" ref="J196" si="392">SUM(H196:I196)</f>
        <v>127.40460000000002</v>
      </c>
      <c r="K196" s="136"/>
      <c r="L196" s="141">
        <f t="shared" si="386"/>
        <v>127.40460000000002</v>
      </c>
      <c r="M196" s="45"/>
      <c r="N196" s="44"/>
      <c r="O196" s="46"/>
      <c r="P196" s="46"/>
      <c r="Q196" s="57"/>
      <c r="R196" s="57"/>
      <c r="S196" s="57"/>
      <c r="T196" s="57"/>
      <c r="U196" s="57"/>
      <c r="V196" s="75"/>
      <c r="W196" s="1"/>
      <c r="X196" s="1"/>
      <c r="Y196" s="1"/>
    </row>
    <row r="197" spans="1:25" s="2" customFormat="1" ht="13.5">
      <c r="A197" s="109"/>
      <c r="B197" s="138">
        <v>698661764</v>
      </c>
      <c r="C197" s="98" t="s">
        <v>34</v>
      </c>
      <c r="D197" s="88" t="s">
        <v>49</v>
      </c>
      <c r="E197" s="94" t="s">
        <v>297</v>
      </c>
      <c r="F197" s="99" t="s">
        <v>292</v>
      </c>
      <c r="G197" s="121" t="s">
        <v>109</v>
      </c>
      <c r="H197" s="122">
        <v>119.07</v>
      </c>
      <c r="I197" s="122">
        <f t="shared" ref="I197" si="393">0.22*H197</f>
        <v>26.195399999999999</v>
      </c>
      <c r="J197" s="121">
        <f t="shared" ref="J197" si="394">SUM(H197:I197)</f>
        <v>145.2654</v>
      </c>
      <c r="K197" s="136"/>
      <c r="L197" s="141">
        <f t="shared" si="386"/>
        <v>145.2654</v>
      </c>
      <c r="M197" s="45"/>
      <c r="N197" s="44"/>
      <c r="O197" s="46"/>
      <c r="P197" s="46"/>
      <c r="Q197" s="57"/>
      <c r="R197" s="57"/>
      <c r="S197" s="57"/>
      <c r="T197" s="57"/>
      <c r="U197" s="57"/>
      <c r="V197" s="75"/>
      <c r="W197" s="1"/>
      <c r="X197" s="1"/>
      <c r="Y197" s="1"/>
    </row>
    <row r="198" spans="1:25" s="2" customFormat="1" ht="13.5">
      <c r="A198" s="109"/>
      <c r="B198" s="138">
        <v>698663317</v>
      </c>
      <c r="C198" s="98" t="s">
        <v>35</v>
      </c>
      <c r="D198" s="88" t="s">
        <v>49</v>
      </c>
      <c r="E198" s="94" t="s">
        <v>298</v>
      </c>
      <c r="F198" s="99" t="s">
        <v>299</v>
      </c>
      <c r="G198" s="121" t="s">
        <v>99</v>
      </c>
      <c r="H198" s="122">
        <v>86.4</v>
      </c>
      <c r="I198" s="122">
        <f t="shared" si="302"/>
        <v>19.008000000000003</v>
      </c>
      <c r="J198" s="121">
        <f t="shared" si="303"/>
        <v>105.40800000000002</v>
      </c>
      <c r="K198" s="136"/>
      <c r="L198" s="141">
        <f t="shared" si="386"/>
        <v>105.40800000000002</v>
      </c>
      <c r="M198" s="45"/>
      <c r="N198" s="44"/>
      <c r="O198" s="46"/>
      <c r="P198" s="46"/>
      <c r="Q198" s="57"/>
      <c r="R198" s="57"/>
      <c r="S198" s="57"/>
      <c r="T198" s="57"/>
      <c r="U198" s="57"/>
      <c r="V198" s="75"/>
      <c r="W198" s="1"/>
      <c r="X198" s="1"/>
      <c r="Y198" s="1"/>
    </row>
    <row r="199" spans="1:25" s="2" customFormat="1" ht="13.5">
      <c r="A199" s="109"/>
      <c r="B199" s="138">
        <v>698663317</v>
      </c>
      <c r="C199" s="98" t="s">
        <v>35</v>
      </c>
      <c r="D199" s="88" t="s">
        <v>49</v>
      </c>
      <c r="E199" s="94" t="s">
        <v>300</v>
      </c>
      <c r="F199" s="99" t="s">
        <v>299</v>
      </c>
      <c r="G199" s="121" t="s">
        <v>100</v>
      </c>
      <c r="H199" s="122">
        <v>76.61</v>
      </c>
      <c r="I199" s="122">
        <f t="shared" ref="I199" si="395">0.22*H199</f>
        <v>16.854199999999999</v>
      </c>
      <c r="J199" s="121">
        <f t="shared" ref="J199" si="396">SUM(H199:I199)</f>
        <v>93.464200000000005</v>
      </c>
      <c r="K199" s="136"/>
      <c r="L199" s="141">
        <f t="shared" ref="L199" si="397">J199</f>
        <v>93.464200000000005</v>
      </c>
      <c r="M199" s="45"/>
      <c r="N199" s="44"/>
      <c r="O199" s="46"/>
      <c r="P199" s="46"/>
      <c r="Q199" s="57"/>
      <c r="R199" s="57"/>
      <c r="S199" s="57"/>
      <c r="T199" s="57"/>
      <c r="U199" s="57"/>
      <c r="V199" s="75"/>
      <c r="W199" s="1"/>
      <c r="X199" s="1"/>
      <c r="Y199" s="1"/>
    </row>
    <row r="200" spans="1:25" s="2" customFormat="1" ht="13.5">
      <c r="A200" s="109"/>
      <c r="B200" s="138">
        <v>698663317</v>
      </c>
      <c r="C200" s="98" t="s">
        <v>35</v>
      </c>
      <c r="D200" s="88" t="s">
        <v>49</v>
      </c>
      <c r="E200" s="94" t="s">
        <v>301</v>
      </c>
      <c r="F200" s="99" t="s">
        <v>299</v>
      </c>
      <c r="G200" s="121" t="s">
        <v>102</v>
      </c>
      <c r="H200" s="122">
        <v>62.98</v>
      </c>
      <c r="I200" s="122">
        <f t="shared" ref="I200" si="398">0.22*H200</f>
        <v>13.855599999999999</v>
      </c>
      <c r="J200" s="121">
        <f t="shared" ref="J200" si="399">SUM(H200:I200)</f>
        <v>76.835599999999999</v>
      </c>
      <c r="K200" s="136"/>
      <c r="L200" s="141">
        <f t="shared" ref="L200" si="400">J200</f>
        <v>76.835599999999999</v>
      </c>
      <c r="M200" s="45"/>
      <c r="N200" s="44"/>
      <c r="O200" s="46"/>
      <c r="P200" s="46"/>
      <c r="Q200" s="57"/>
      <c r="R200" s="57"/>
      <c r="S200" s="57"/>
      <c r="T200" s="57"/>
      <c r="U200" s="57"/>
      <c r="V200" s="75"/>
      <c r="W200" s="1"/>
      <c r="X200" s="1"/>
      <c r="Y200" s="1"/>
    </row>
    <row r="201" spans="1:25" s="2" customFormat="1" ht="13.5">
      <c r="A201" s="109"/>
      <c r="B201" s="138">
        <v>698663317</v>
      </c>
      <c r="C201" s="98" t="s">
        <v>35</v>
      </c>
      <c r="D201" s="88" t="s">
        <v>49</v>
      </c>
      <c r="E201" s="94" t="s">
        <v>303</v>
      </c>
      <c r="F201" s="99" t="s">
        <v>299</v>
      </c>
      <c r="G201" s="121" t="s">
        <v>105</v>
      </c>
      <c r="H201" s="122">
        <v>55.55</v>
      </c>
      <c r="I201" s="122">
        <f t="shared" ref="I201" si="401">0.22*H201</f>
        <v>12.221</v>
      </c>
      <c r="J201" s="121">
        <f t="shared" ref="J201" si="402">SUM(H201:I201)</f>
        <v>67.771000000000001</v>
      </c>
      <c r="K201" s="136"/>
      <c r="L201" s="141">
        <f t="shared" ref="L201" si="403">J201</f>
        <v>67.771000000000001</v>
      </c>
      <c r="M201" s="45"/>
      <c r="N201" s="44"/>
      <c r="O201" s="46"/>
      <c r="P201" s="46"/>
      <c r="Q201" s="57"/>
      <c r="R201" s="57"/>
      <c r="S201" s="57"/>
      <c r="T201" s="57"/>
      <c r="U201" s="57"/>
      <c r="V201" s="75"/>
      <c r="W201" s="1"/>
      <c r="X201" s="1"/>
      <c r="Y201" s="1"/>
    </row>
    <row r="202" spans="1:25" s="2" customFormat="1" ht="13.5">
      <c r="A202" s="109"/>
      <c r="B202" s="138">
        <v>698663317</v>
      </c>
      <c r="C202" s="98" t="s">
        <v>35</v>
      </c>
      <c r="D202" s="88" t="s">
        <v>49</v>
      </c>
      <c r="E202" s="94" t="s">
        <v>302</v>
      </c>
      <c r="F202" s="99" t="s">
        <v>299</v>
      </c>
      <c r="G202" s="121" t="s">
        <v>107</v>
      </c>
      <c r="H202" s="122">
        <v>50.72</v>
      </c>
      <c r="I202" s="122">
        <f t="shared" ref="I202" si="404">0.22*H202</f>
        <v>11.1584</v>
      </c>
      <c r="J202" s="121">
        <f t="shared" ref="J202" si="405">SUM(H202:I202)</f>
        <v>61.878399999999999</v>
      </c>
      <c r="K202" s="136"/>
      <c r="L202" s="141">
        <f t="shared" ref="L202" si="406">J202</f>
        <v>61.878399999999999</v>
      </c>
      <c r="M202" s="45"/>
      <c r="N202" s="44"/>
      <c r="O202" s="46"/>
      <c r="P202" s="46"/>
      <c r="Q202" s="57"/>
      <c r="R202" s="57"/>
      <c r="S202" s="57"/>
      <c r="T202" s="57"/>
      <c r="U202" s="57"/>
      <c r="V202" s="75"/>
      <c r="W202" s="1"/>
      <c r="X202" s="1"/>
      <c r="Y202" s="1"/>
    </row>
    <row r="203" spans="1:25" s="2" customFormat="1" ht="13.5">
      <c r="A203" s="109"/>
      <c r="B203" s="138">
        <v>698663317</v>
      </c>
      <c r="C203" s="98" t="s">
        <v>35</v>
      </c>
      <c r="D203" s="88" t="s">
        <v>49</v>
      </c>
      <c r="E203" s="94" t="s">
        <v>304</v>
      </c>
      <c r="F203" s="99" t="s">
        <v>299</v>
      </c>
      <c r="G203" s="121" t="s">
        <v>109</v>
      </c>
      <c r="H203" s="122">
        <v>62.23</v>
      </c>
      <c r="I203" s="122">
        <f t="shared" ref="I203" si="407">0.22*H203</f>
        <v>13.6906</v>
      </c>
      <c r="J203" s="121">
        <f t="shared" ref="J203" si="408">SUM(H203:I203)</f>
        <v>75.920599999999993</v>
      </c>
      <c r="K203" s="136"/>
      <c r="L203" s="141">
        <f t="shared" ref="L203:L204" si="409">J203</f>
        <v>75.920599999999993</v>
      </c>
      <c r="M203" s="45"/>
      <c r="N203" s="44"/>
      <c r="O203" s="46"/>
      <c r="P203" s="46"/>
      <c r="Q203" s="57"/>
      <c r="R203" s="57"/>
      <c r="S203" s="57"/>
      <c r="T203" s="57"/>
      <c r="U203" s="57"/>
      <c r="V203" s="75"/>
      <c r="W203" s="1"/>
      <c r="X203" s="1"/>
      <c r="Y203" s="1"/>
    </row>
    <row r="204" spans="1:25" s="2" customFormat="1" ht="13.5">
      <c r="A204" s="109"/>
      <c r="B204" s="138">
        <v>698664071</v>
      </c>
      <c r="C204" s="98" t="s">
        <v>36</v>
      </c>
      <c r="D204" s="88" t="s">
        <v>49</v>
      </c>
      <c r="E204" s="94" t="s">
        <v>305</v>
      </c>
      <c r="F204" s="99" t="s">
        <v>88</v>
      </c>
      <c r="G204" s="121" t="s">
        <v>99</v>
      </c>
      <c r="H204" s="122">
        <v>25.04</v>
      </c>
      <c r="I204" s="122">
        <f t="shared" si="302"/>
        <v>5.5087999999999999</v>
      </c>
      <c r="J204" s="121">
        <f t="shared" si="303"/>
        <v>30.5488</v>
      </c>
      <c r="K204" s="136"/>
      <c r="L204" s="141">
        <f t="shared" si="409"/>
        <v>30.5488</v>
      </c>
      <c r="M204" s="45"/>
      <c r="N204" s="44"/>
      <c r="O204" s="46"/>
      <c r="P204" s="46"/>
      <c r="Q204" s="57"/>
      <c r="R204" s="57"/>
      <c r="S204" s="57"/>
      <c r="T204" s="57"/>
      <c r="U204" s="57"/>
      <c r="V204" s="75"/>
      <c r="W204" s="1"/>
      <c r="X204" s="1"/>
      <c r="Y204" s="1"/>
    </row>
    <row r="205" spans="1:25" s="2" customFormat="1" ht="13.5">
      <c r="A205" s="109"/>
      <c r="B205" s="138">
        <v>698664071</v>
      </c>
      <c r="C205" s="98" t="s">
        <v>36</v>
      </c>
      <c r="D205" s="88" t="s">
        <v>49</v>
      </c>
      <c r="E205" s="94" t="s">
        <v>306</v>
      </c>
      <c r="F205" s="99" t="s">
        <v>88</v>
      </c>
      <c r="G205" s="121" t="s">
        <v>100</v>
      </c>
      <c r="H205" s="122">
        <v>19.170000000000002</v>
      </c>
      <c r="I205" s="122">
        <f t="shared" ref="I205" si="410">0.22*H205</f>
        <v>4.2174000000000005</v>
      </c>
      <c r="J205" s="121">
        <f t="shared" ref="J205" si="411">SUM(H205:I205)</f>
        <v>23.387400000000003</v>
      </c>
      <c r="K205" s="136"/>
      <c r="L205" s="141">
        <f t="shared" ref="L205:L231" si="412">J205</f>
        <v>23.387400000000003</v>
      </c>
      <c r="M205" s="45"/>
      <c r="N205" s="44"/>
      <c r="O205" s="46"/>
      <c r="P205" s="46"/>
      <c r="Q205" s="57"/>
      <c r="R205" s="57"/>
      <c r="S205" s="57"/>
      <c r="T205" s="57"/>
      <c r="U205" s="57"/>
      <c r="V205" s="75"/>
      <c r="W205" s="1"/>
      <c r="X205" s="1"/>
      <c r="Y205" s="1"/>
    </row>
    <row r="206" spans="1:25" s="2" customFormat="1" ht="13.5">
      <c r="A206" s="109"/>
      <c r="B206" s="138">
        <v>698664071</v>
      </c>
      <c r="C206" s="98" t="s">
        <v>36</v>
      </c>
      <c r="D206" s="88" t="s">
        <v>49</v>
      </c>
      <c r="E206" s="94" t="s">
        <v>307</v>
      </c>
      <c r="F206" s="99" t="s">
        <v>88</v>
      </c>
      <c r="G206" s="121" t="s">
        <v>102</v>
      </c>
      <c r="H206" s="122">
        <v>15.04</v>
      </c>
      <c r="I206" s="122">
        <f t="shared" ref="I206" si="413">0.22*H206</f>
        <v>3.3087999999999997</v>
      </c>
      <c r="J206" s="121">
        <f t="shared" ref="J206" si="414">SUM(H206:I206)</f>
        <v>18.348799999999997</v>
      </c>
      <c r="K206" s="136"/>
      <c r="L206" s="141">
        <f t="shared" si="412"/>
        <v>18.348799999999997</v>
      </c>
      <c r="M206" s="45"/>
      <c r="N206" s="44"/>
      <c r="O206" s="46"/>
      <c r="P206" s="46"/>
      <c r="Q206" s="57"/>
      <c r="R206" s="57"/>
      <c r="S206" s="57"/>
      <c r="T206" s="57"/>
      <c r="U206" s="57"/>
      <c r="V206" s="75"/>
      <c r="W206" s="1"/>
      <c r="X206" s="1"/>
      <c r="Y206" s="1"/>
    </row>
    <row r="207" spans="1:25" s="2" customFormat="1" ht="13.5">
      <c r="A207" s="109"/>
      <c r="B207" s="138">
        <v>698664071</v>
      </c>
      <c r="C207" s="98" t="s">
        <v>36</v>
      </c>
      <c r="D207" s="88" t="s">
        <v>49</v>
      </c>
      <c r="E207" s="94" t="s">
        <v>308</v>
      </c>
      <c r="F207" s="99" t="s">
        <v>88</v>
      </c>
      <c r="G207" s="121" t="s">
        <v>105</v>
      </c>
      <c r="H207" s="122">
        <v>14.12</v>
      </c>
      <c r="I207" s="122">
        <f t="shared" ref="I207" si="415">0.22*H207</f>
        <v>3.1063999999999998</v>
      </c>
      <c r="J207" s="121">
        <f t="shared" ref="J207" si="416">SUM(H207:I207)</f>
        <v>17.226399999999998</v>
      </c>
      <c r="K207" s="136"/>
      <c r="L207" s="141">
        <f t="shared" si="412"/>
        <v>17.226399999999998</v>
      </c>
      <c r="M207" s="45"/>
      <c r="N207" s="44"/>
      <c r="O207" s="46"/>
      <c r="P207" s="46"/>
      <c r="Q207" s="57"/>
      <c r="R207" s="57"/>
      <c r="S207" s="57"/>
      <c r="T207" s="57"/>
      <c r="U207" s="57"/>
      <c r="V207" s="75"/>
      <c r="W207" s="1"/>
      <c r="X207" s="1"/>
      <c r="Y207" s="1"/>
    </row>
    <row r="208" spans="1:25" s="2" customFormat="1" ht="13.5">
      <c r="A208" s="109"/>
      <c r="B208" s="138">
        <v>698664071</v>
      </c>
      <c r="C208" s="98" t="s">
        <v>36</v>
      </c>
      <c r="D208" s="88" t="s">
        <v>49</v>
      </c>
      <c r="E208" s="94" t="s">
        <v>309</v>
      </c>
      <c r="F208" s="99" t="s">
        <v>88</v>
      </c>
      <c r="G208" s="121" t="s">
        <v>107</v>
      </c>
      <c r="H208" s="122">
        <v>12.88</v>
      </c>
      <c r="I208" s="122">
        <f t="shared" ref="I208" si="417">0.22*H208</f>
        <v>2.8336000000000001</v>
      </c>
      <c r="J208" s="121">
        <f t="shared" ref="J208" si="418">SUM(H208:I208)</f>
        <v>15.713600000000001</v>
      </c>
      <c r="K208" s="136"/>
      <c r="L208" s="141">
        <f t="shared" si="412"/>
        <v>15.713600000000001</v>
      </c>
      <c r="M208" s="45"/>
      <c r="N208" s="44"/>
      <c r="O208" s="46"/>
      <c r="P208" s="46"/>
      <c r="Q208" s="57"/>
      <c r="R208" s="57"/>
      <c r="S208" s="57"/>
      <c r="T208" s="57"/>
      <c r="U208" s="57"/>
      <c r="V208" s="75"/>
      <c r="W208" s="1"/>
      <c r="X208" s="1"/>
      <c r="Y208" s="1"/>
    </row>
    <row r="209" spans="1:25" s="2" customFormat="1" ht="13.5">
      <c r="A209" s="109"/>
      <c r="B209" s="138">
        <v>698664071</v>
      </c>
      <c r="C209" s="98" t="s">
        <v>36</v>
      </c>
      <c r="D209" s="88" t="s">
        <v>49</v>
      </c>
      <c r="E209" s="94" t="s">
        <v>310</v>
      </c>
      <c r="F209" s="99" t="s">
        <v>88</v>
      </c>
      <c r="G209" s="121" t="s">
        <v>109</v>
      </c>
      <c r="H209" s="122">
        <v>15.58</v>
      </c>
      <c r="I209" s="122">
        <f t="shared" ref="I209" si="419">0.22*H209</f>
        <v>3.4276</v>
      </c>
      <c r="J209" s="121">
        <f t="shared" ref="J209" si="420">SUM(H209:I209)</f>
        <v>19.0076</v>
      </c>
      <c r="K209" s="136"/>
      <c r="L209" s="141">
        <f t="shared" si="412"/>
        <v>19.0076</v>
      </c>
      <c r="M209" s="45"/>
      <c r="N209" s="44"/>
      <c r="O209" s="46"/>
      <c r="P209" s="46"/>
      <c r="Q209" s="57"/>
      <c r="R209" s="57"/>
      <c r="S209" s="57"/>
      <c r="T209" s="57"/>
      <c r="U209" s="57"/>
      <c r="V209" s="75"/>
      <c r="W209" s="1"/>
      <c r="X209" s="1"/>
      <c r="Y209" s="1"/>
    </row>
    <row r="210" spans="1:25" s="2" customFormat="1" ht="13.5">
      <c r="A210" s="109"/>
      <c r="B210" s="138">
        <v>698664942</v>
      </c>
      <c r="C210" s="98" t="s">
        <v>37</v>
      </c>
      <c r="D210" s="88" t="s">
        <v>49</v>
      </c>
      <c r="E210" s="94" t="s">
        <v>311</v>
      </c>
      <c r="F210" s="99" t="s">
        <v>312</v>
      </c>
      <c r="G210" s="121" t="s">
        <v>99</v>
      </c>
      <c r="H210" s="122">
        <v>77.09</v>
      </c>
      <c r="I210" s="122">
        <f t="shared" si="302"/>
        <v>16.959800000000001</v>
      </c>
      <c r="J210" s="121">
        <f t="shared" si="303"/>
        <v>94.049800000000005</v>
      </c>
      <c r="K210" s="136"/>
      <c r="L210" s="141">
        <f t="shared" si="412"/>
        <v>94.049800000000005</v>
      </c>
      <c r="M210" s="45"/>
      <c r="N210" s="44"/>
      <c r="O210" s="46"/>
      <c r="P210" s="46"/>
      <c r="Q210" s="57"/>
      <c r="R210" s="57"/>
      <c r="S210" s="57"/>
      <c r="T210" s="57"/>
      <c r="U210" s="57"/>
      <c r="V210" s="75"/>
      <c r="W210" s="1"/>
      <c r="X210" s="1"/>
      <c r="Y210" s="1"/>
    </row>
    <row r="211" spans="1:25" s="2" customFormat="1" ht="13.5">
      <c r="A211" s="109"/>
      <c r="B211" s="138">
        <v>698664942</v>
      </c>
      <c r="C211" s="98" t="s">
        <v>37</v>
      </c>
      <c r="D211" s="88" t="s">
        <v>49</v>
      </c>
      <c r="E211" s="94" t="s">
        <v>313</v>
      </c>
      <c r="F211" s="99" t="s">
        <v>312</v>
      </c>
      <c r="G211" s="121" t="s">
        <v>102</v>
      </c>
      <c r="H211" s="122">
        <v>57.22</v>
      </c>
      <c r="I211" s="122">
        <f t="shared" ref="I211" si="421">0.22*H211</f>
        <v>12.5884</v>
      </c>
      <c r="J211" s="121">
        <f t="shared" ref="J211" si="422">SUM(H211:I211)</f>
        <v>69.808400000000006</v>
      </c>
      <c r="K211" s="136"/>
      <c r="L211" s="141">
        <f t="shared" si="412"/>
        <v>69.808400000000006</v>
      </c>
      <c r="M211" s="45"/>
      <c r="N211" s="44"/>
      <c r="O211" s="46"/>
      <c r="P211" s="46"/>
      <c r="Q211" s="57"/>
      <c r="R211" s="57"/>
      <c r="S211" s="57"/>
      <c r="T211" s="57"/>
      <c r="U211" s="57"/>
      <c r="V211" s="75"/>
      <c r="W211" s="1"/>
      <c r="X211" s="1"/>
      <c r="Y211" s="1"/>
    </row>
    <row r="212" spans="1:25" s="2" customFormat="1" ht="13.5">
      <c r="A212" s="109"/>
      <c r="B212" s="138">
        <v>698664942</v>
      </c>
      <c r="C212" s="98" t="s">
        <v>37</v>
      </c>
      <c r="D212" s="88" t="s">
        <v>49</v>
      </c>
      <c r="E212" s="94" t="s">
        <v>314</v>
      </c>
      <c r="F212" s="99" t="s">
        <v>312</v>
      </c>
      <c r="G212" s="121" t="s">
        <v>105</v>
      </c>
      <c r="H212" s="122">
        <v>54.43</v>
      </c>
      <c r="I212" s="122">
        <f t="shared" ref="I212" si="423">0.22*H212</f>
        <v>11.974600000000001</v>
      </c>
      <c r="J212" s="121">
        <f t="shared" ref="J212" si="424">SUM(H212:I212)</f>
        <v>66.404600000000002</v>
      </c>
      <c r="K212" s="136"/>
      <c r="L212" s="141">
        <f t="shared" si="412"/>
        <v>66.404600000000002</v>
      </c>
      <c r="M212" s="45"/>
      <c r="N212" s="44"/>
      <c r="O212" s="46"/>
      <c r="P212" s="46"/>
      <c r="Q212" s="57"/>
      <c r="R212" s="57"/>
      <c r="S212" s="57"/>
      <c r="T212" s="57"/>
      <c r="U212" s="57"/>
      <c r="V212" s="75"/>
      <c r="W212" s="1"/>
      <c r="X212" s="1"/>
      <c r="Y212" s="1"/>
    </row>
    <row r="213" spans="1:25" s="2" customFormat="1" ht="13.5">
      <c r="A213" s="109"/>
      <c r="B213" s="138">
        <v>698664942</v>
      </c>
      <c r="C213" s="98" t="s">
        <v>37</v>
      </c>
      <c r="D213" s="88" t="s">
        <v>49</v>
      </c>
      <c r="E213" s="94" t="s">
        <v>315</v>
      </c>
      <c r="F213" s="99" t="s">
        <v>312</v>
      </c>
      <c r="G213" s="121" t="s">
        <v>107</v>
      </c>
      <c r="H213" s="122">
        <v>58.34</v>
      </c>
      <c r="I213" s="122">
        <f t="shared" ref="I213" si="425">0.22*H213</f>
        <v>12.834800000000001</v>
      </c>
      <c r="J213" s="121">
        <f t="shared" ref="J213" si="426">SUM(H213:I213)</f>
        <v>71.174800000000005</v>
      </c>
      <c r="K213" s="136"/>
      <c r="L213" s="141">
        <f t="shared" si="412"/>
        <v>71.174800000000005</v>
      </c>
      <c r="M213" s="45"/>
      <c r="N213" s="44"/>
      <c r="O213" s="46"/>
      <c r="P213" s="46"/>
      <c r="Q213" s="57"/>
      <c r="R213" s="57"/>
      <c r="S213" s="57"/>
      <c r="T213" s="57"/>
      <c r="U213" s="57"/>
      <c r="V213" s="75"/>
      <c r="W213" s="1"/>
      <c r="X213" s="1"/>
      <c r="Y213" s="1"/>
    </row>
    <row r="214" spans="1:25" s="2" customFormat="1" ht="13.5">
      <c r="A214" s="109"/>
      <c r="B214" s="138">
        <v>698664942</v>
      </c>
      <c r="C214" s="98" t="s">
        <v>37</v>
      </c>
      <c r="D214" s="88" t="s">
        <v>49</v>
      </c>
      <c r="E214" s="94" t="s">
        <v>316</v>
      </c>
      <c r="F214" s="99" t="s">
        <v>312</v>
      </c>
      <c r="G214" s="121" t="s">
        <v>109</v>
      </c>
      <c r="H214" s="122">
        <v>65.260000000000005</v>
      </c>
      <c r="I214" s="122">
        <f t="shared" ref="I214:I215" si="427">0.22*H214</f>
        <v>14.357200000000001</v>
      </c>
      <c r="J214" s="121">
        <f t="shared" ref="J214:J215" si="428">SUM(H214:I214)</f>
        <v>79.617200000000011</v>
      </c>
      <c r="K214" s="136"/>
      <c r="L214" s="141">
        <f t="shared" si="412"/>
        <v>79.617200000000011</v>
      </c>
      <c r="M214" s="45"/>
      <c r="N214" s="44"/>
      <c r="O214" s="46"/>
      <c r="P214" s="46"/>
      <c r="Q214" s="57"/>
      <c r="R214" s="57"/>
      <c r="S214" s="57"/>
      <c r="T214" s="57"/>
      <c r="U214" s="57"/>
      <c r="V214" s="75"/>
      <c r="W214" s="1"/>
      <c r="X214" s="1"/>
      <c r="Y214" s="1"/>
    </row>
    <row r="215" spans="1:25" s="2" customFormat="1" ht="13.5">
      <c r="A215" s="109"/>
      <c r="B215" s="138">
        <v>698665930</v>
      </c>
      <c r="C215" s="98" t="s">
        <v>38</v>
      </c>
      <c r="D215" s="88" t="s">
        <v>49</v>
      </c>
      <c r="E215" s="94" t="s">
        <v>317</v>
      </c>
      <c r="F215" s="99" t="s">
        <v>87</v>
      </c>
      <c r="G215" s="121" t="s">
        <v>99</v>
      </c>
      <c r="H215" s="122">
        <v>129.21</v>
      </c>
      <c r="I215" s="122">
        <f t="shared" si="427"/>
        <v>28.426200000000001</v>
      </c>
      <c r="J215" s="121">
        <f t="shared" si="428"/>
        <v>157.6362</v>
      </c>
      <c r="K215" s="136"/>
      <c r="L215" s="141">
        <f t="shared" si="412"/>
        <v>157.6362</v>
      </c>
      <c r="M215" s="45"/>
      <c r="N215" s="44"/>
      <c r="O215" s="46"/>
      <c r="P215" s="46"/>
      <c r="Q215" s="57"/>
      <c r="R215" s="57"/>
      <c r="S215" s="57"/>
      <c r="T215" s="57"/>
      <c r="U215" s="57"/>
      <c r="V215" s="75"/>
      <c r="W215" s="1"/>
      <c r="X215" s="1"/>
      <c r="Y215" s="1"/>
    </row>
    <row r="216" spans="1:25" s="2" customFormat="1" ht="13.5">
      <c r="A216" s="109"/>
      <c r="B216" s="138">
        <v>698665930</v>
      </c>
      <c r="C216" s="98" t="s">
        <v>38</v>
      </c>
      <c r="D216" s="88" t="s">
        <v>49</v>
      </c>
      <c r="E216" s="94" t="s">
        <v>318</v>
      </c>
      <c r="F216" s="99" t="s">
        <v>87</v>
      </c>
      <c r="G216" s="121" t="s">
        <v>100</v>
      </c>
      <c r="H216" s="122">
        <v>118.46</v>
      </c>
      <c r="I216" s="122">
        <f t="shared" ref="I216" si="429">0.22*H216</f>
        <v>26.061199999999999</v>
      </c>
      <c r="J216" s="121">
        <f t="shared" ref="J216" si="430">SUM(H216:I216)</f>
        <v>144.52119999999999</v>
      </c>
      <c r="K216" s="136"/>
      <c r="L216" s="141">
        <f t="shared" si="412"/>
        <v>144.52119999999999</v>
      </c>
      <c r="M216" s="45"/>
      <c r="N216" s="44"/>
      <c r="O216" s="46"/>
      <c r="P216" s="46"/>
      <c r="Q216" s="57"/>
      <c r="R216" s="57"/>
      <c r="S216" s="57"/>
      <c r="T216" s="57"/>
      <c r="U216" s="57"/>
      <c r="V216" s="75"/>
      <c r="W216" s="1"/>
      <c r="X216" s="1"/>
      <c r="Y216" s="1"/>
    </row>
    <row r="217" spans="1:25" s="2" customFormat="1" ht="13.5">
      <c r="A217" s="109"/>
      <c r="B217" s="138">
        <v>698665930</v>
      </c>
      <c r="C217" s="98" t="s">
        <v>38</v>
      </c>
      <c r="D217" s="88" t="s">
        <v>49</v>
      </c>
      <c r="E217" s="94" t="s">
        <v>319</v>
      </c>
      <c r="F217" s="99" t="s">
        <v>87</v>
      </c>
      <c r="G217" s="121" t="s">
        <v>102</v>
      </c>
      <c r="H217" s="122">
        <v>99.54</v>
      </c>
      <c r="I217" s="122">
        <f t="shared" ref="I217" si="431">0.22*H217</f>
        <v>21.898800000000001</v>
      </c>
      <c r="J217" s="121">
        <f t="shared" ref="J217" si="432">SUM(H217:I217)</f>
        <v>121.43880000000001</v>
      </c>
      <c r="K217" s="136"/>
      <c r="L217" s="141">
        <f t="shared" si="412"/>
        <v>121.43880000000001</v>
      </c>
      <c r="M217" s="45"/>
      <c r="N217" s="44"/>
      <c r="O217" s="46"/>
      <c r="P217" s="46"/>
      <c r="Q217" s="57"/>
      <c r="R217" s="57"/>
      <c r="S217" s="57"/>
      <c r="T217" s="57"/>
      <c r="U217" s="57"/>
      <c r="V217" s="75"/>
      <c r="W217" s="1"/>
      <c r="X217" s="1"/>
      <c r="Y217" s="1"/>
    </row>
    <row r="218" spans="1:25" s="2" customFormat="1" ht="13.5">
      <c r="A218" s="109"/>
      <c r="B218" s="138">
        <v>698665930</v>
      </c>
      <c r="C218" s="98" t="s">
        <v>38</v>
      </c>
      <c r="D218" s="88" t="s">
        <v>49</v>
      </c>
      <c r="E218" s="94" t="s">
        <v>320</v>
      </c>
      <c r="F218" s="99" t="s">
        <v>87</v>
      </c>
      <c r="G218" s="121" t="s">
        <v>105</v>
      </c>
      <c r="H218" s="122">
        <v>86.54</v>
      </c>
      <c r="I218" s="122">
        <f t="shared" ref="I218" si="433">0.22*H218</f>
        <v>19.038800000000002</v>
      </c>
      <c r="J218" s="121">
        <f t="shared" ref="J218" si="434">SUM(H218:I218)</f>
        <v>105.5788</v>
      </c>
      <c r="K218" s="136"/>
      <c r="L218" s="141">
        <f t="shared" si="412"/>
        <v>105.5788</v>
      </c>
      <c r="M218" s="45"/>
      <c r="N218" s="44"/>
      <c r="O218" s="46"/>
      <c r="P218" s="46"/>
      <c r="Q218" s="57"/>
      <c r="R218" s="57"/>
      <c r="S218" s="57"/>
      <c r="T218" s="57"/>
      <c r="U218" s="57"/>
      <c r="V218" s="75"/>
      <c r="W218" s="1"/>
      <c r="X218" s="1"/>
      <c r="Y218" s="1"/>
    </row>
    <row r="219" spans="1:25" s="2" customFormat="1" ht="13.5">
      <c r="A219" s="109"/>
      <c r="B219" s="138">
        <v>698665930</v>
      </c>
      <c r="C219" s="98" t="s">
        <v>38</v>
      </c>
      <c r="D219" s="88" t="s">
        <v>49</v>
      </c>
      <c r="E219" s="94" t="s">
        <v>321</v>
      </c>
      <c r="F219" s="99" t="s">
        <v>87</v>
      </c>
      <c r="G219" s="121" t="s">
        <v>107</v>
      </c>
      <c r="H219" s="122">
        <v>78.77</v>
      </c>
      <c r="I219" s="122">
        <f t="shared" ref="I219" si="435">0.22*H219</f>
        <v>17.3294</v>
      </c>
      <c r="J219" s="121">
        <f t="shared" ref="J219" si="436">SUM(H219:I219)</f>
        <v>96.099400000000003</v>
      </c>
      <c r="K219" s="136"/>
      <c r="L219" s="141">
        <f t="shared" si="412"/>
        <v>96.099400000000003</v>
      </c>
      <c r="M219" s="45"/>
      <c r="N219" s="44"/>
      <c r="O219" s="46"/>
      <c r="P219" s="46"/>
      <c r="Q219" s="57"/>
      <c r="R219" s="57"/>
      <c r="S219" s="57"/>
      <c r="T219" s="57"/>
      <c r="U219" s="57"/>
      <c r="V219" s="75"/>
      <c r="W219" s="1"/>
      <c r="X219" s="1"/>
      <c r="Y219" s="1"/>
    </row>
    <row r="220" spans="1:25" s="2" customFormat="1" ht="13.5">
      <c r="A220" s="109"/>
      <c r="B220" s="138">
        <v>698665930</v>
      </c>
      <c r="C220" s="98" t="s">
        <v>38</v>
      </c>
      <c r="D220" s="88" t="s">
        <v>49</v>
      </c>
      <c r="E220" s="94" t="s">
        <v>322</v>
      </c>
      <c r="F220" s="99" t="s">
        <v>87</v>
      </c>
      <c r="G220" s="121" t="s">
        <v>109</v>
      </c>
      <c r="H220" s="122">
        <v>85.79</v>
      </c>
      <c r="I220" s="122">
        <f t="shared" si="302"/>
        <v>18.873800000000003</v>
      </c>
      <c r="J220" s="121">
        <f t="shared" si="303"/>
        <v>104.66380000000001</v>
      </c>
      <c r="K220" s="136"/>
      <c r="L220" s="141">
        <f t="shared" si="412"/>
        <v>104.66380000000001</v>
      </c>
      <c r="M220" s="45"/>
      <c r="N220" s="44"/>
      <c r="O220" s="46"/>
      <c r="P220" s="46"/>
      <c r="Q220" s="57"/>
      <c r="R220" s="57"/>
      <c r="S220" s="57"/>
      <c r="T220" s="57"/>
      <c r="U220" s="57"/>
      <c r="V220" s="75"/>
      <c r="W220" s="1"/>
      <c r="X220" s="1"/>
      <c r="Y220" s="1"/>
    </row>
    <row r="221" spans="1:25" s="2" customFormat="1" ht="13.5">
      <c r="A221" s="109"/>
      <c r="B221" s="138">
        <v>698667339</v>
      </c>
      <c r="C221" s="98" t="s">
        <v>40</v>
      </c>
      <c r="D221" s="88" t="s">
        <v>49</v>
      </c>
      <c r="E221" s="94" t="s">
        <v>323</v>
      </c>
      <c r="F221" s="99" t="s">
        <v>324</v>
      </c>
      <c r="G221" s="121" t="s">
        <v>99</v>
      </c>
      <c r="H221" s="122">
        <v>98.37</v>
      </c>
      <c r="I221" s="122">
        <f t="shared" si="302"/>
        <v>21.641400000000001</v>
      </c>
      <c r="J221" s="121">
        <f t="shared" si="303"/>
        <v>120.01140000000001</v>
      </c>
      <c r="K221" s="136"/>
      <c r="L221" s="141">
        <f t="shared" si="412"/>
        <v>120.01140000000001</v>
      </c>
      <c r="M221" s="45"/>
      <c r="N221" s="44"/>
      <c r="O221" s="46"/>
      <c r="P221" s="46"/>
      <c r="Q221" s="57"/>
      <c r="R221" s="57"/>
      <c r="S221" s="57"/>
      <c r="T221" s="57"/>
      <c r="U221" s="57"/>
      <c r="V221" s="75"/>
      <c r="W221" s="1"/>
      <c r="X221" s="1"/>
      <c r="Y221" s="1"/>
    </row>
    <row r="222" spans="1:25" s="2" customFormat="1" ht="13.5">
      <c r="A222" s="109"/>
      <c r="B222" s="138">
        <v>698667339</v>
      </c>
      <c r="C222" s="98" t="s">
        <v>40</v>
      </c>
      <c r="D222" s="88" t="s">
        <v>49</v>
      </c>
      <c r="E222" s="94" t="s">
        <v>325</v>
      </c>
      <c r="F222" s="99" t="s">
        <v>324</v>
      </c>
      <c r="G222" s="121" t="s">
        <v>100</v>
      </c>
      <c r="H222" s="122">
        <v>89.16</v>
      </c>
      <c r="I222" s="122">
        <f t="shared" ref="I222" si="437">0.22*H222</f>
        <v>19.615199999999998</v>
      </c>
      <c r="J222" s="121">
        <f t="shared" ref="J222" si="438">SUM(H222:I222)</f>
        <v>108.7752</v>
      </c>
      <c r="K222" s="136"/>
      <c r="L222" s="141">
        <f t="shared" si="412"/>
        <v>108.7752</v>
      </c>
      <c r="M222" s="45"/>
      <c r="N222" s="44"/>
      <c r="O222" s="46"/>
      <c r="P222" s="46"/>
      <c r="Q222" s="57"/>
      <c r="R222" s="57"/>
      <c r="S222" s="57"/>
      <c r="T222" s="57"/>
      <c r="U222" s="57"/>
      <c r="V222" s="75"/>
      <c r="W222" s="1"/>
      <c r="X222" s="1"/>
      <c r="Y222" s="1"/>
    </row>
    <row r="223" spans="1:25" s="2" customFormat="1" ht="13.5">
      <c r="A223" s="109"/>
      <c r="B223" s="138">
        <v>698667339</v>
      </c>
      <c r="C223" s="98" t="s">
        <v>40</v>
      </c>
      <c r="D223" s="88" t="s">
        <v>49</v>
      </c>
      <c r="E223" s="94" t="s">
        <v>326</v>
      </c>
      <c r="F223" s="99" t="s">
        <v>324</v>
      </c>
      <c r="G223" s="121" t="s">
        <v>102</v>
      </c>
      <c r="H223" s="122">
        <v>73.7</v>
      </c>
      <c r="I223" s="122">
        <f t="shared" ref="I223" si="439">0.22*H223</f>
        <v>16.214000000000002</v>
      </c>
      <c r="J223" s="121">
        <f t="shared" ref="J223" si="440">SUM(H223:I223)</f>
        <v>89.914000000000001</v>
      </c>
      <c r="K223" s="136"/>
      <c r="L223" s="141">
        <f t="shared" si="412"/>
        <v>89.914000000000001</v>
      </c>
      <c r="M223" s="45"/>
      <c r="N223" s="44"/>
      <c r="O223" s="46"/>
      <c r="P223" s="46"/>
      <c r="Q223" s="57"/>
      <c r="R223" s="57"/>
      <c r="S223" s="57"/>
      <c r="T223" s="57"/>
      <c r="U223" s="57"/>
      <c r="V223" s="75"/>
      <c r="W223" s="1"/>
      <c r="X223" s="1"/>
      <c r="Y223" s="1"/>
    </row>
    <row r="224" spans="1:25" s="2" customFormat="1" ht="13.5">
      <c r="A224" s="109"/>
      <c r="B224" s="138">
        <v>698667339</v>
      </c>
      <c r="C224" s="98" t="s">
        <v>40</v>
      </c>
      <c r="D224" s="88" t="s">
        <v>49</v>
      </c>
      <c r="E224" s="94" t="s">
        <v>327</v>
      </c>
      <c r="F224" s="99" t="s">
        <v>324</v>
      </c>
      <c r="G224" s="121" t="s">
        <v>105</v>
      </c>
      <c r="H224" s="122">
        <v>67.760000000000005</v>
      </c>
      <c r="I224" s="122">
        <f t="shared" ref="I224" si="441">0.22*H224</f>
        <v>14.907200000000001</v>
      </c>
      <c r="J224" s="121">
        <f t="shared" ref="J224" si="442">SUM(H224:I224)</f>
        <v>82.667200000000008</v>
      </c>
      <c r="K224" s="136"/>
      <c r="L224" s="141">
        <f t="shared" si="412"/>
        <v>82.667200000000008</v>
      </c>
      <c r="M224" s="45"/>
      <c r="N224" s="44"/>
      <c r="O224" s="46"/>
      <c r="P224" s="46"/>
      <c r="Q224" s="57"/>
      <c r="R224" s="57"/>
      <c r="S224" s="57"/>
      <c r="T224" s="57"/>
      <c r="U224" s="57"/>
      <c r="V224" s="75"/>
      <c r="W224" s="1"/>
      <c r="X224" s="1"/>
      <c r="Y224" s="1"/>
    </row>
    <row r="225" spans="1:25" s="2" customFormat="1" ht="13.5">
      <c r="A225" s="109"/>
      <c r="B225" s="138">
        <v>698667339</v>
      </c>
      <c r="C225" s="98" t="s">
        <v>40</v>
      </c>
      <c r="D225" s="88" t="s">
        <v>49</v>
      </c>
      <c r="E225" s="94" t="s">
        <v>328</v>
      </c>
      <c r="F225" s="99" t="s">
        <v>324</v>
      </c>
      <c r="G225" s="121" t="s">
        <v>107</v>
      </c>
      <c r="H225" s="122">
        <v>62.16</v>
      </c>
      <c r="I225" s="122">
        <f t="shared" ref="I225" si="443">0.22*H225</f>
        <v>13.675199999999998</v>
      </c>
      <c r="J225" s="121">
        <f t="shared" ref="J225" si="444">SUM(H225:I225)</f>
        <v>75.8352</v>
      </c>
      <c r="K225" s="136"/>
      <c r="L225" s="141">
        <f t="shared" si="412"/>
        <v>75.8352</v>
      </c>
      <c r="M225" s="45"/>
      <c r="N225" s="44"/>
      <c r="O225" s="46"/>
      <c r="P225" s="46"/>
      <c r="Q225" s="57"/>
      <c r="R225" s="57"/>
      <c r="S225" s="57"/>
      <c r="T225" s="57"/>
      <c r="U225" s="57"/>
      <c r="V225" s="75"/>
      <c r="W225" s="1"/>
      <c r="X225" s="1"/>
      <c r="Y225" s="1"/>
    </row>
    <row r="226" spans="1:25" s="2" customFormat="1" ht="13.5">
      <c r="A226" s="109"/>
      <c r="B226" s="138">
        <v>698667339</v>
      </c>
      <c r="C226" s="98" t="s">
        <v>40</v>
      </c>
      <c r="D226" s="88" t="s">
        <v>49</v>
      </c>
      <c r="E226" s="94" t="s">
        <v>329</v>
      </c>
      <c r="F226" s="99" t="s">
        <v>324</v>
      </c>
      <c r="G226" s="121" t="s">
        <v>109</v>
      </c>
      <c r="H226" s="122">
        <v>68.22</v>
      </c>
      <c r="I226" s="122">
        <f t="shared" ref="I226" si="445">0.22*H226</f>
        <v>15.0084</v>
      </c>
      <c r="J226" s="121">
        <f t="shared" ref="J226" si="446">SUM(H226:I226)</f>
        <v>83.228399999999993</v>
      </c>
      <c r="K226" s="136"/>
      <c r="L226" s="141">
        <f t="shared" si="412"/>
        <v>83.228399999999993</v>
      </c>
      <c r="M226" s="45"/>
      <c r="N226" s="44"/>
      <c r="O226" s="46"/>
      <c r="P226" s="46"/>
      <c r="Q226" s="57"/>
      <c r="R226" s="57"/>
      <c r="S226" s="57"/>
      <c r="T226" s="57"/>
      <c r="U226" s="57"/>
      <c r="V226" s="75"/>
      <c r="W226" s="1"/>
      <c r="X226" s="1"/>
      <c r="Y226" s="1"/>
    </row>
    <row r="227" spans="1:25" s="2" customFormat="1" ht="13.5">
      <c r="A227" s="109"/>
      <c r="B227" s="138">
        <v>698669340</v>
      </c>
      <c r="C227" s="98" t="s">
        <v>39</v>
      </c>
      <c r="D227" s="88" t="s">
        <v>49</v>
      </c>
      <c r="E227" s="94" t="s">
        <v>330</v>
      </c>
      <c r="F227" s="99" t="s">
        <v>331</v>
      </c>
      <c r="G227" s="121" t="s">
        <v>99</v>
      </c>
      <c r="H227" s="122">
        <v>663.73</v>
      </c>
      <c r="I227" s="122">
        <f t="shared" si="302"/>
        <v>146.0206</v>
      </c>
      <c r="J227" s="121">
        <f t="shared" si="303"/>
        <v>809.75060000000008</v>
      </c>
      <c r="K227" s="136"/>
      <c r="L227" s="141">
        <f t="shared" si="412"/>
        <v>809.75060000000008</v>
      </c>
      <c r="M227" s="45"/>
      <c r="N227" s="44"/>
      <c r="O227" s="46"/>
      <c r="P227" s="46"/>
      <c r="Q227" s="57"/>
      <c r="R227" s="57"/>
      <c r="S227" s="57"/>
      <c r="T227" s="57"/>
      <c r="U227" s="57"/>
      <c r="V227" s="75"/>
      <c r="W227" s="1"/>
      <c r="X227" s="1"/>
      <c r="Y227" s="1"/>
    </row>
    <row r="228" spans="1:25" s="2" customFormat="1" ht="13.5">
      <c r="A228" s="109"/>
      <c r="B228" s="138">
        <v>698669340</v>
      </c>
      <c r="C228" s="98" t="s">
        <v>39</v>
      </c>
      <c r="D228" s="88" t="s">
        <v>49</v>
      </c>
      <c r="E228" s="94" t="s">
        <v>332</v>
      </c>
      <c r="F228" s="99" t="s">
        <v>331</v>
      </c>
      <c r="G228" s="121" t="s">
        <v>100</v>
      </c>
      <c r="H228" s="122">
        <v>620.84</v>
      </c>
      <c r="I228" s="122">
        <f t="shared" ref="I228" si="447">0.22*H228</f>
        <v>136.5848</v>
      </c>
      <c r="J228" s="121">
        <f t="shared" ref="J228" si="448">SUM(H228:I228)</f>
        <v>757.4248</v>
      </c>
      <c r="K228" s="136"/>
      <c r="L228" s="141">
        <f t="shared" si="412"/>
        <v>757.4248</v>
      </c>
      <c r="M228" s="45"/>
      <c r="N228" s="44"/>
      <c r="O228" s="46"/>
      <c r="P228" s="46"/>
      <c r="Q228" s="57"/>
      <c r="R228" s="57"/>
      <c r="S228" s="57"/>
      <c r="T228" s="57"/>
      <c r="U228" s="57"/>
      <c r="V228" s="75"/>
      <c r="W228" s="1"/>
      <c r="X228" s="1"/>
      <c r="Y228" s="1"/>
    </row>
    <row r="229" spans="1:25" s="2" customFormat="1" ht="13.5">
      <c r="A229" s="109"/>
      <c r="B229" s="138">
        <v>698669340</v>
      </c>
      <c r="C229" s="98" t="s">
        <v>39</v>
      </c>
      <c r="D229" s="88" t="s">
        <v>49</v>
      </c>
      <c r="E229" s="94" t="s">
        <v>333</v>
      </c>
      <c r="F229" s="99" t="s">
        <v>331</v>
      </c>
      <c r="G229" s="121" t="s">
        <v>102</v>
      </c>
      <c r="H229" s="122">
        <v>513.24</v>
      </c>
      <c r="I229" s="122">
        <f t="shared" ref="I229" si="449">0.22*H229</f>
        <v>112.9128</v>
      </c>
      <c r="J229" s="121">
        <f t="shared" ref="J229" si="450">SUM(H229:I229)</f>
        <v>626.15280000000007</v>
      </c>
      <c r="K229" s="136"/>
      <c r="L229" s="141">
        <f t="shared" si="412"/>
        <v>626.15280000000007</v>
      </c>
      <c r="M229" s="45"/>
      <c r="N229" s="44"/>
      <c r="O229" s="46"/>
      <c r="P229" s="46"/>
      <c r="Q229" s="57"/>
      <c r="R229" s="57"/>
      <c r="S229" s="57"/>
      <c r="T229" s="57"/>
      <c r="U229" s="57"/>
      <c r="V229" s="75"/>
      <c r="W229" s="1"/>
      <c r="X229" s="1"/>
      <c r="Y229" s="1"/>
    </row>
    <row r="230" spans="1:25" s="2" customFormat="1" ht="13.5">
      <c r="A230" s="109"/>
      <c r="B230" s="138">
        <v>698669340</v>
      </c>
      <c r="C230" s="98" t="s">
        <v>39</v>
      </c>
      <c r="D230" s="88" t="s">
        <v>49</v>
      </c>
      <c r="E230" s="94" t="s">
        <v>334</v>
      </c>
      <c r="F230" s="99" t="s">
        <v>331</v>
      </c>
      <c r="G230" s="121" t="s">
        <v>105</v>
      </c>
      <c r="H230" s="122">
        <v>456.89</v>
      </c>
      <c r="I230" s="122">
        <f t="shared" ref="I230" si="451">0.22*H230</f>
        <v>100.5158</v>
      </c>
      <c r="J230" s="121">
        <f t="shared" ref="J230" si="452">SUM(H230:I230)</f>
        <v>557.4058</v>
      </c>
      <c r="K230" s="136"/>
      <c r="L230" s="141">
        <f t="shared" si="412"/>
        <v>557.4058</v>
      </c>
      <c r="M230" s="45"/>
      <c r="N230" s="44"/>
      <c r="O230" s="46"/>
      <c r="P230" s="46"/>
      <c r="Q230" s="57"/>
      <c r="R230" s="57"/>
      <c r="S230" s="57"/>
      <c r="T230" s="57"/>
      <c r="U230" s="57"/>
      <c r="V230" s="75"/>
      <c r="W230" s="1"/>
      <c r="X230" s="1"/>
      <c r="Y230" s="1"/>
    </row>
    <row r="231" spans="1:25" s="2" customFormat="1" ht="13.5">
      <c r="A231" s="109"/>
      <c r="B231" s="138">
        <v>698669340</v>
      </c>
      <c r="C231" s="98" t="s">
        <v>39</v>
      </c>
      <c r="D231" s="88" t="s">
        <v>49</v>
      </c>
      <c r="E231" s="94" t="s">
        <v>335</v>
      </c>
      <c r="F231" s="99" t="s">
        <v>331</v>
      </c>
      <c r="G231" s="121" t="s">
        <v>107</v>
      </c>
      <c r="H231" s="122">
        <v>400.63</v>
      </c>
      <c r="I231" s="122">
        <f t="shared" ref="I231" si="453">0.22*H231</f>
        <v>88.138599999999997</v>
      </c>
      <c r="J231" s="121">
        <f t="shared" ref="J231" si="454">SUM(H231:I231)</f>
        <v>488.76859999999999</v>
      </c>
      <c r="K231" s="136"/>
      <c r="L231" s="141">
        <f t="shared" si="412"/>
        <v>488.76859999999999</v>
      </c>
      <c r="M231" s="45"/>
      <c r="N231" s="44"/>
      <c r="O231" s="46"/>
      <c r="P231" s="46"/>
      <c r="Q231" s="57"/>
      <c r="R231" s="57"/>
      <c r="S231" s="57"/>
      <c r="T231" s="57"/>
      <c r="U231" s="57"/>
      <c r="V231" s="75"/>
      <c r="W231" s="1"/>
      <c r="X231" s="1"/>
      <c r="Y231" s="1"/>
    </row>
    <row r="232" spans="1:25" s="2" customFormat="1" ht="13.5">
      <c r="A232" s="109"/>
      <c r="B232" s="138">
        <v>698669340</v>
      </c>
      <c r="C232" s="98" t="s">
        <v>39</v>
      </c>
      <c r="D232" s="88" t="s">
        <v>49</v>
      </c>
      <c r="E232" s="94" t="s">
        <v>336</v>
      </c>
      <c r="F232" s="99" t="s">
        <v>331</v>
      </c>
      <c r="G232" s="121" t="s">
        <v>109</v>
      </c>
      <c r="H232" s="122">
        <v>433.31</v>
      </c>
      <c r="I232" s="122">
        <f t="shared" ref="I232:I233" si="455">0.22*H232</f>
        <v>95.328199999999995</v>
      </c>
      <c r="J232" s="121">
        <f t="shared" ref="J232:J233" si="456">SUM(H232:I232)</f>
        <v>528.63819999999998</v>
      </c>
      <c r="K232" s="136"/>
      <c r="L232" s="141">
        <f t="shared" ref="L232:L235" si="457">J232</f>
        <v>528.63819999999998</v>
      </c>
      <c r="M232" s="45"/>
      <c r="N232" s="44"/>
      <c r="O232" s="46"/>
      <c r="P232" s="46"/>
      <c r="Q232" s="57"/>
      <c r="R232" s="57"/>
      <c r="S232" s="57"/>
      <c r="T232" s="57"/>
      <c r="U232" s="57"/>
      <c r="V232" s="75"/>
      <c r="W232" s="1"/>
      <c r="X232" s="1"/>
      <c r="Y232" s="1"/>
    </row>
    <row r="233" spans="1:25" s="2" customFormat="1" ht="13.5">
      <c r="A233" s="109"/>
      <c r="B233" s="138">
        <v>698670097</v>
      </c>
      <c r="C233" s="98" t="s">
        <v>41</v>
      </c>
      <c r="D233" s="88" t="s">
        <v>49</v>
      </c>
      <c r="E233" s="94" t="s">
        <v>337</v>
      </c>
      <c r="F233" s="99" t="s">
        <v>42</v>
      </c>
      <c r="G233" s="121" t="s">
        <v>99</v>
      </c>
      <c r="H233" s="122">
        <v>357.3</v>
      </c>
      <c r="I233" s="122">
        <f t="shared" si="455"/>
        <v>78.606000000000009</v>
      </c>
      <c r="J233" s="121">
        <f t="shared" si="456"/>
        <v>435.90600000000001</v>
      </c>
      <c r="K233" s="136"/>
      <c r="L233" s="141">
        <f t="shared" si="457"/>
        <v>435.90600000000001</v>
      </c>
      <c r="M233" s="45"/>
      <c r="N233" s="44"/>
      <c r="O233" s="46"/>
      <c r="P233" s="46"/>
      <c r="Q233" s="57"/>
      <c r="R233" s="57"/>
      <c r="S233" s="57"/>
      <c r="T233" s="57"/>
      <c r="U233" s="57"/>
      <c r="V233" s="75"/>
      <c r="W233" s="1"/>
      <c r="X233" s="1"/>
      <c r="Y233" s="1"/>
    </row>
    <row r="234" spans="1:25" s="2" customFormat="1" ht="13.5">
      <c r="A234" s="109"/>
      <c r="B234" s="138">
        <v>698670097</v>
      </c>
      <c r="C234" s="98" t="s">
        <v>41</v>
      </c>
      <c r="D234" s="88" t="s">
        <v>49</v>
      </c>
      <c r="E234" s="94" t="s">
        <v>338</v>
      </c>
      <c r="F234" s="99" t="s">
        <v>42</v>
      </c>
      <c r="G234" s="121" t="s">
        <v>100</v>
      </c>
      <c r="H234" s="122">
        <v>343.73</v>
      </c>
      <c r="I234" s="122">
        <f t="shared" ref="I234" si="458">0.22*H234</f>
        <v>75.62060000000001</v>
      </c>
      <c r="J234" s="121">
        <f t="shared" ref="J234:J236" si="459">SUM(H234:I234)</f>
        <v>419.35060000000004</v>
      </c>
      <c r="K234" s="136"/>
      <c r="L234" s="141">
        <f t="shared" si="457"/>
        <v>419.35060000000004</v>
      </c>
      <c r="M234" s="45"/>
      <c r="N234" s="44"/>
      <c r="O234" s="46"/>
      <c r="P234" s="46"/>
      <c r="Q234" s="57"/>
      <c r="R234" s="57"/>
      <c r="S234" s="57"/>
      <c r="T234" s="57"/>
      <c r="U234" s="57"/>
      <c r="V234" s="75"/>
      <c r="W234" s="1"/>
      <c r="X234" s="1"/>
      <c r="Y234" s="1"/>
    </row>
    <row r="235" spans="1:25" s="2" customFormat="1" ht="13.5">
      <c r="A235" s="109"/>
      <c r="B235" s="138">
        <v>698670097</v>
      </c>
      <c r="C235" s="98" t="s">
        <v>41</v>
      </c>
      <c r="D235" s="88" t="s">
        <v>49</v>
      </c>
      <c r="E235" s="94" t="s">
        <v>339</v>
      </c>
      <c r="F235" s="99" t="s">
        <v>42</v>
      </c>
      <c r="G235" s="121" t="s">
        <v>102</v>
      </c>
      <c r="H235" s="122">
        <v>286.14999999999998</v>
      </c>
      <c r="I235" s="122">
        <f t="shared" ref="I235" si="460">0.22*H235</f>
        <v>62.952999999999996</v>
      </c>
      <c r="J235" s="121">
        <f t="shared" si="459"/>
        <v>349.10299999999995</v>
      </c>
      <c r="K235" s="136"/>
      <c r="L235" s="141">
        <f t="shared" si="457"/>
        <v>349.10299999999995</v>
      </c>
      <c r="M235" s="45"/>
      <c r="N235" s="44"/>
      <c r="O235" s="46"/>
      <c r="P235" s="46"/>
      <c r="Q235" s="57"/>
      <c r="R235" s="57"/>
      <c r="S235" s="57"/>
      <c r="T235" s="57"/>
      <c r="U235" s="57"/>
      <c r="V235" s="75"/>
      <c r="W235" s="1"/>
      <c r="X235" s="1"/>
      <c r="Y235" s="1"/>
    </row>
    <row r="236" spans="1:25" s="2" customFormat="1" ht="13.5">
      <c r="A236" s="109"/>
      <c r="B236" s="138">
        <v>698670097</v>
      </c>
      <c r="C236" s="98" t="s">
        <v>41</v>
      </c>
      <c r="D236" s="88" t="s">
        <v>49</v>
      </c>
      <c r="E236" s="94" t="s">
        <v>340</v>
      </c>
      <c r="F236" s="99" t="s">
        <v>42</v>
      </c>
      <c r="G236" s="121" t="s">
        <v>105</v>
      </c>
      <c r="H236" s="122">
        <v>264.58999999999997</v>
      </c>
      <c r="I236" s="122">
        <f t="shared" ref="I236" si="461">0.22*H236</f>
        <v>58.209799999999994</v>
      </c>
      <c r="J236" s="121">
        <f t="shared" si="459"/>
        <v>322.79979999999995</v>
      </c>
      <c r="K236" s="136"/>
      <c r="L236" s="141">
        <f t="shared" ref="L236" si="462">J236</f>
        <v>322.79979999999995</v>
      </c>
      <c r="M236" s="45"/>
      <c r="N236" s="44"/>
      <c r="O236" s="46"/>
      <c r="P236" s="46"/>
      <c r="Q236" s="57"/>
      <c r="R236" s="57"/>
      <c r="S236" s="57"/>
      <c r="T236" s="57"/>
      <c r="U236" s="57"/>
      <c r="V236" s="75"/>
      <c r="W236" s="1"/>
      <c r="X236" s="1"/>
      <c r="Y236" s="1"/>
    </row>
    <row r="237" spans="1:25" s="2" customFormat="1" ht="13.5">
      <c r="A237" s="109"/>
      <c r="B237" s="138">
        <v>698670097</v>
      </c>
      <c r="C237" s="98" t="s">
        <v>41</v>
      </c>
      <c r="D237" s="88" t="s">
        <v>49</v>
      </c>
      <c r="E237" s="94" t="s">
        <v>341</v>
      </c>
      <c r="F237" s="99" t="s">
        <v>42</v>
      </c>
      <c r="G237" s="121" t="s">
        <v>107</v>
      </c>
      <c r="H237" s="122">
        <v>261.5</v>
      </c>
      <c r="I237" s="122">
        <f t="shared" ref="I237" si="463">0.22*H237</f>
        <v>57.53</v>
      </c>
      <c r="J237" s="121">
        <f t="shared" ref="J237" si="464">SUM(H237:I237)</f>
        <v>319.02999999999997</v>
      </c>
      <c r="K237" s="136"/>
      <c r="L237" s="141">
        <f t="shared" ref="L237" si="465">J237</f>
        <v>319.02999999999997</v>
      </c>
      <c r="M237" s="45"/>
      <c r="N237" s="44"/>
      <c r="O237" s="46"/>
      <c r="P237" s="46"/>
      <c r="Q237" s="57"/>
      <c r="R237" s="57"/>
      <c r="S237" s="57"/>
      <c r="T237" s="57"/>
      <c r="U237" s="57"/>
      <c r="V237" s="75"/>
      <c r="W237" s="1"/>
      <c r="X237" s="1"/>
      <c r="Y237" s="1"/>
    </row>
    <row r="238" spans="1:25" s="2" customFormat="1" ht="13.5">
      <c r="A238" s="109"/>
      <c r="B238" s="138">
        <v>698670097</v>
      </c>
      <c r="C238" s="98" t="s">
        <v>41</v>
      </c>
      <c r="D238" s="88" t="s">
        <v>49</v>
      </c>
      <c r="E238" s="94" t="s">
        <v>342</v>
      </c>
      <c r="F238" s="99" t="s">
        <v>42</v>
      </c>
      <c r="G238" s="121" t="s">
        <v>109</v>
      </c>
      <c r="H238" s="122">
        <v>287.67</v>
      </c>
      <c r="I238" s="122">
        <f t="shared" ref="I238" si="466">0.22*H238</f>
        <v>63.287400000000005</v>
      </c>
      <c r="J238" s="121">
        <f t="shared" ref="J238" si="467">SUM(H238:I238)</f>
        <v>350.95740000000001</v>
      </c>
      <c r="K238" s="136"/>
      <c r="L238" s="141">
        <f t="shared" ref="L238:L244" si="468">J238</f>
        <v>350.95740000000001</v>
      </c>
      <c r="M238" s="45"/>
      <c r="N238" s="44"/>
      <c r="O238" s="46"/>
      <c r="P238" s="46"/>
      <c r="Q238" s="57"/>
      <c r="R238" s="57"/>
      <c r="S238" s="57"/>
      <c r="T238" s="57"/>
      <c r="U238" s="57"/>
      <c r="V238" s="75"/>
      <c r="W238" s="1"/>
      <c r="X238" s="1"/>
      <c r="Y238" s="1"/>
    </row>
    <row r="239" spans="1:25" s="2" customFormat="1" ht="13.5">
      <c r="A239" s="109"/>
      <c r="B239" s="138">
        <v>698670712</v>
      </c>
      <c r="C239" s="98" t="s">
        <v>43</v>
      </c>
      <c r="D239" s="88" t="s">
        <v>49</v>
      </c>
      <c r="E239" s="94" t="s">
        <v>343</v>
      </c>
      <c r="F239" s="99" t="s">
        <v>344</v>
      </c>
      <c r="G239" s="121" t="s">
        <v>99</v>
      </c>
      <c r="H239" s="122">
        <v>216.85</v>
      </c>
      <c r="I239" s="122">
        <f t="shared" ref="I239" si="469">0.22*H239</f>
        <v>47.707000000000001</v>
      </c>
      <c r="J239" s="121">
        <f t="shared" ref="J239" si="470">SUM(H239:I239)</f>
        <v>264.55700000000002</v>
      </c>
      <c r="K239" s="136"/>
      <c r="L239" s="141">
        <f t="shared" si="468"/>
        <v>264.55700000000002</v>
      </c>
      <c r="M239" s="45"/>
      <c r="N239" s="44"/>
      <c r="O239" s="46"/>
      <c r="P239" s="46"/>
      <c r="Q239" s="57"/>
      <c r="R239" s="57"/>
      <c r="S239" s="57"/>
      <c r="T239" s="57"/>
      <c r="U239" s="57"/>
      <c r="V239" s="75"/>
      <c r="W239" s="1"/>
      <c r="X239" s="1"/>
      <c r="Y239" s="1"/>
    </row>
    <row r="240" spans="1:25" s="2" customFormat="1" ht="13.5">
      <c r="A240" s="109"/>
      <c r="B240" s="138">
        <v>698670712</v>
      </c>
      <c r="C240" s="98" t="s">
        <v>43</v>
      </c>
      <c r="D240" s="88" t="s">
        <v>49</v>
      </c>
      <c r="E240" s="94" t="s">
        <v>345</v>
      </c>
      <c r="F240" s="99" t="s">
        <v>344</v>
      </c>
      <c r="G240" s="121" t="s">
        <v>100</v>
      </c>
      <c r="H240" s="122">
        <v>222.98</v>
      </c>
      <c r="I240" s="122">
        <f t="shared" ref="I240" si="471">0.22*H240</f>
        <v>49.055599999999998</v>
      </c>
      <c r="J240" s="121">
        <f t="shared" ref="J240" si="472">SUM(H240:I240)</f>
        <v>272.03559999999999</v>
      </c>
      <c r="K240" s="136"/>
      <c r="L240" s="141">
        <f t="shared" si="468"/>
        <v>272.03559999999999</v>
      </c>
      <c r="M240" s="45"/>
      <c r="N240" s="44"/>
      <c r="O240" s="46"/>
      <c r="P240" s="46"/>
      <c r="Q240" s="57"/>
      <c r="R240" s="57"/>
      <c r="S240" s="57"/>
      <c r="T240" s="57"/>
      <c r="U240" s="57"/>
      <c r="V240" s="75"/>
      <c r="W240" s="1"/>
      <c r="X240" s="1"/>
      <c r="Y240" s="1"/>
    </row>
    <row r="241" spans="1:25" s="2" customFormat="1" ht="13.5">
      <c r="A241" s="109"/>
      <c r="B241" s="138">
        <v>698670712</v>
      </c>
      <c r="C241" s="98" t="s">
        <v>43</v>
      </c>
      <c r="D241" s="88" t="s">
        <v>49</v>
      </c>
      <c r="E241" s="94" t="s">
        <v>346</v>
      </c>
      <c r="F241" s="99" t="s">
        <v>344</v>
      </c>
      <c r="G241" s="121" t="s">
        <v>102</v>
      </c>
      <c r="H241" s="122">
        <v>63.82</v>
      </c>
      <c r="I241" s="122">
        <f t="shared" ref="I241" si="473">0.22*H241</f>
        <v>14.0404</v>
      </c>
      <c r="J241" s="121">
        <f t="shared" ref="J241" si="474">SUM(H241:I241)</f>
        <v>77.860399999999998</v>
      </c>
      <c r="K241" s="136"/>
      <c r="L241" s="141">
        <f t="shared" si="468"/>
        <v>77.860399999999998</v>
      </c>
      <c r="M241" s="45"/>
      <c r="N241" s="44"/>
      <c r="O241" s="46"/>
      <c r="P241" s="46"/>
      <c r="Q241" s="57"/>
      <c r="R241" s="57"/>
      <c r="S241" s="57"/>
      <c r="T241" s="57"/>
      <c r="U241" s="57"/>
      <c r="V241" s="75"/>
      <c r="W241" s="1"/>
      <c r="X241" s="1"/>
      <c r="Y241" s="1"/>
    </row>
    <row r="242" spans="1:25" s="2" customFormat="1" ht="13.5">
      <c r="A242" s="109"/>
      <c r="B242" s="138">
        <v>698670712</v>
      </c>
      <c r="C242" s="98" t="s">
        <v>43</v>
      </c>
      <c r="D242" s="88" t="s">
        <v>49</v>
      </c>
      <c r="E242" s="94" t="s">
        <v>347</v>
      </c>
      <c r="F242" s="99" t="s">
        <v>344</v>
      </c>
      <c r="G242" s="121" t="s">
        <v>105</v>
      </c>
      <c r="H242" s="122">
        <v>59.05</v>
      </c>
      <c r="I242" s="122">
        <f t="shared" ref="I242" si="475">0.22*H242</f>
        <v>12.991</v>
      </c>
      <c r="J242" s="121">
        <f t="shared" ref="J242" si="476">SUM(H242:I242)</f>
        <v>72.040999999999997</v>
      </c>
      <c r="K242" s="136"/>
      <c r="L242" s="141">
        <f t="shared" si="468"/>
        <v>72.040999999999997</v>
      </c>
      <c r="M242" s="45"/>
      <c r="N242" s="44"/>
      <c r="O242" s="46"/>
      <c r="P242" s="46"/>
      <c r="Q242" s="57"/>
      <c r="R242" s="57"/>
      <c r="S242" s="57"/>
      <c r="T242" s="57"/>
      <c r="U242" s="57"/>
      <c r="V242" s="75"/>
      <c r="W242" s="1"/>
      <c r="X242" s="1"/>
      <c r="Y242" s="1"/>
    </row>
    <row r="243" spans="1:25" s="2" customFormat="1" ht="13.5">
      <c r="A243" s="109"/>
      <c r="B243" s="138">
        <v>698670712</v>
      </c>
      <c r="C243" s="98" t="s">
        <v>43</v>
      </c>
      <c r="D243" s="88" t="s">
        <v>49</v>
      </c>
      <c r="E243" s="94" t="s">
        <v>348</v>
      </c>
      <c r="F243" s="99" t="s">
        <v>344</v>
      </c>
      <c r="G243" s="121" t="s">
        <v>107</v>
      </c>
      <c r="H243" s="122">
        <v>52.6</v>
      </c>
      <c r="I243" s="122">
        <f t="shared" ref="I243" si="477">0.22*H243</f>
        <v>11.572000000000001</v>
      </c>
      <c r="J243" s="121">
        <f t="shared" ref="J243" si="478">SUM(H243:I243)</f>
        <v>64.171999999999997</v>
      </c>
      <c r="K243" s="136"/>
      <c r="L243" s="141">
        <f t="shared" si="468"/>
        <v>64.171999999999997</v>
      </c>
      <c r="M243" s="45"/>
      <c r="N243" s="44"/>
      <c r="O243" s="46"/>
      <c r="P243" s="46"/>
      <c r="Q243" s="57"/>
      <c r="R243" s="57"/>
      <c r="S243" s="57"/>
      <c r="T243" s="57"/>
      <c r="U243" s="57"/>
      <c r="V243" s="75"/>
      <c r="W243" s="1"/>
      <c r="X243" s="1"/>
      <c r="Y243" s="1"/>
    </row>
    <row r="244" spans="1:25" s="2" customFormat="1" ht="13.5">
      <c r="A244" s="109"/>
      <c r="B244" s="138">
        <v>698670712</v>
      </c>
      <c r="C244" s="98" t="s">
        <v>43</v>
      </c>
      <c r="D244" s="88" t="s">
        <v>49</v>
      </c>
      <c r="E244" s="94" t="s">
        <v>349</v>
      </c>
      <c r="F244" s="99" t="s">
        <v>344</v>
      </c>
      <c r="G244" s="121" t="s">
        <v>109</v>
      </c>
      <c r="H244" s="122">
        <v>54.37</v>
      </c>
      <c r="I244" s="122">
        <f t="shared" ref="I244" si="479">0.22*H244</f>
        <v>11.961399999999999</v>
      </c>
      <c r="J244" s="121">
        <f t="shared" ref="J244" si="480">SUM(H244:I244)</f>
        <v>66.331400000000002</v>
      </c>
      <c r="K244" s="136"/>
      <c r="L244" s="141">
        <f t="shared" si="468"/>
        <v>66.331400000000002</v>
      </c>
      <c r="M244" s="45"/>
      <c r="N244" s="44"/>
      <c r="O244" s="46"/>
      <c r="P244" s="46"/>
      <c r="Q244" s="57"/>
      <c r="R244" s="57"/>
      <c r="S244" s="57"/>
      <c r="T244" s="57"/>
      <c r="U244" s="57"/>
      <c r="V244" s="75"/>
      <c r="W244" s="1"/>
      <c r="X244" s="1"/>
      <c r="Y244" s="1"/>
    </row>
    <row r="245" spans="1:25" s="2" customFormat="1" ht="13.5">
      <c r="A245" s="109"/>
      <c r="B245" s="135"/>
      <c r="C245" s="98"/>
      <c r="D245" s="88"/>
      <c r="E245" s="94"/>
      <c r="F245" s="99"/>
      <c r="G245" s="121"/>
      <c r="H245" s="122"/>
      <c r="I245" s="122"/>
      <c r="J245" s="121"/>
      <c r="K245" s="45"/>
      <c r="L245" s="45"/>
      <c r="M245" s="45"/>
      <c r="N245" s="44"/>
      <c r="O245" s="46"/>
      <c r="P245" s="46"/>
      <c r="Q245" s="57"/>
      <c r="R245" s="57"/>
      <c r="S245" s="57"/>
      <c r="T245" s="57"/>
      <c r="U245" s="57"/>
      <c r="V245" s="75"/>
      <c r="W245" s="1"/>
      <c r="X245" s="1"/>
      <c r="Y245" s="1"/>
    </row>
    <row r="246" spans="1:25" s="2" customFormat="1" ht="13.5">
      <c r="A246" s="109"/>
      <c r="B246" s="135"/>
      <c r="C246" s="98" t="s">
        <v>5</v>
      </c>
      <c r="D246" s="88"/>
      <c r="E246" s="94"/>
      <c r="F246" s="99"/>
      <c r="G246" s="121"/>
      <c r="H246" s="122"/>
      <c r="I246" s="122"/>
      <c r="J246" s="121">
        <f>SUM(J11:J245)</f>
        <v>41561.52040000003</v>
      </c>
      <c r="K246" s="45"/>
      <c r="L246" s="121">
        <f>SUM(L11:L245)</f>
        <v>41561.52040000003</v>
      </c>
      <c r="M246" s="45"/>
      <c r="N246" s="44"/>
      <c r="O246" s="46"/>
      <c r="P246" s="46"/>
      <c r="Q246" s="57"/>
      <c r="R246" s="57"/>
      <c r="S246" s="57"/>
      <c r="T246" s="57"/>
      <c r="U246" s="57"/>
      <c r="V246" s="75"/>
      <c r="W246" s="1"/>
      <c r="X246" s="1"/>
      <c r="Y246" s="1"/>
    </row>
    <row r="247" spans="1:25" s="2" customFormat="1" ht="13.5">
      <c r="A247" s="109"/>
      <c r="B247" s="135"/>
      <c r="C247" s="98" t="s">
        <v>89</v>
      </c>
      <c r="D247" s="88"/>
      <c r="E247" s="94"/>
      <c r="F247" s="99"/>
      <c r="G247" s="121"/>
      <c r="H247" s="122"/>
      <c r="I247" s="122"/>
      <c r="J247" s="121">
        <f>K239</f>
        <v>0</v>
      </c>
      <c r="K247" s="45"/>
      <c r="L247" s="45"/>
      <c r="M247" s="45"/>
      <c r="N247" s="44"/>
      <c r="O247" s="46"/>
      <c r="P247" s="46"/>
      <c r="Q247" s="57"/>
      <c r="R247" s="57"/>
      <c r="S247" s="57"/>
      <c r="T247" s="57"/>
      <c r="U247" s="57"/>
      <c r="V247" s="75"/>
      <c r="W247" s="1"/>
      <c r="X247" s="1"/>
      <c r="Y247" s="1"/>
    </row>
    <row r="248" spans="1:25" s="2" customFormat="1" ht="13.5">
      <c r="A248" s="109"/>
      <c r="B248" s="135"/>
      <c r="C248" s="98" t="s">
        <v>90</v>
      </c>
      <c r="D248" s="88"/>
      <c r="E248" s="94"/>
      <c r="F248" s="99"/>
      <c r="G248" s="121"/>
      <c r="H248" s="122"/>
      <c r="I248" s="122"/>
      <c r="J248" s="121">
        <f>L246</f>
        <v>41561.52040000003</v>
      </c>
      <c r="K248" s="85"/>
      <c r="L248" s="45"/>
      <c r="M248" s="45"/>
      <c r="N248" s="44"/>
      <c r="O248" s="46"/>
      <c r="P248" s="46"/>
      <c r="Q248" s="57"/>
      <c r="R248" s="57"/>
      <c r="S248" s="57"/>
      <c r="T248" s="57"/>
      <c r="U248" s="57"/>
      <c r="V248" s="75"/>
      <c r="W248" s="1"/>
      <c r="X248" s="1"/>
      <c r="Y248" s="1"/>
    </row>
    <row r="249" spans="1:25" s="2" customFormat="1" ht="13.5">
      <c r="A249" s="109"/>
      <c r="B249" s="135"/>
      <c r="C249" s="98" t="s">
        <v>93</v>
      </c>
      <c r="D249" s="88"/>
      <c r="E249" s="94"/>
      <c r="F249" s="99"/>
      <c r="G249" s="121"/>
      <c r="H249" s="122"/>
      <c r="I249" s="122"/>
      <c r="J249" s="121">
        <f>M239</f>
        <v>0</v>
      </c>
      <c r="K249" s="45"/>
      <c r="L249" s="45"/>
      <c r="M249" s="45"/>
      <c r="N249" s="44"/>
      <c r="O249" s="46"/>
      <c r="P249" s="46"/>
      <c r="Q249" s="57"/>
      <c r="R249" s="57"/>
      <c r="S249" s="57"/>
      <c r="T249" s="57"/>
      <c r="U249" s="57"/>
      <c r="V249" s="75"/>
      <c r="W249" s="1"/>
      <c r="X249" s="1"/>
      <c r="Y249" s="1"/>
    </row>
    <row r="250" spans="1:25" s="2" customFormat="1" ht="13.5">
      <c r="A250" s="1"/>
      <c r="B250" s="135"/>
      <c r="C250" s="102"/>
      <c r="D250" s="102"/>
      <c r="E250" s="102"/>
      <c r="F250" s="102"/>
      <c r="G250" s="102"/>
      <c r="H250" s="45"/>
      <c r="I250" s="45"/>
      <c r="J250" s="45"/>
      <c r="K250" s="45"/>
      <c r="L250" s="45"/>
      <c r="M250" s="45"/>
      <c r="N250" s="45"/>
      <c r="O250" s="46"/>
      <c r="P250" s="46"/>
      <c r="Q250" s="45"/>
      <c r="R250" s="45"/>
      <c r="S250" s="45"/>
      <c r="T250" s="45"/>
      <c r="U250" s="44"/>
      <c r="V250" s="75"/>
      <c r="W250" s="1"/>
      <c r="X250" s="1"/>
      <c r="Y250" s="1"/>
    </row>
    <row r="251" spans="1:25" s="2" customFormat="1" ht="13.5">
      <c r="A251" s="1"/>
      <c r="B251" s="135"/>
      <c r="C251" s="102"/>
      <c r="D251" s="102"/>
      <c r="E251" s="102"/>
      <c r="F251" s="102"/>
      <c r="G251" s="102"/>
      <c r="H251" s="45"/>
      <c r="I251" s="45"/>
      <c r="J251" s="45"/>
      <c r="K251" s="45"/>
      <c r="L251" s="45"/>
      <c r="M251" s="45"/>
      <c r="N251" s="45"/>
      <c r="O251" s="46"/>
      <c r="P251" s="46"/>
      <c r="Q251" s="45"/>
      <c r="R251" s="45"/>
      <c r="S251" s="45"/>
      <c r="T251" s="45"/>
      <c r="U251" s="44"/>
      <c r="V251" s="75"/>
      <c r="W251" s="1"/>
      <c r="X251" s="1"/>
      <c r="Y251" s="1"/>
    </row>
    <row r="252" spans="1:25" s="2" customFormat="1">
      <c r="A252" s="1"/>
      <c r="B252" s="101"/>
      <c r="C252" s="102"/>
      <c r="D252" s="102"/>
      <c r="E252" s="102"/>
      <c r="F252" s="102"/>
      <c r="G252" s="102"/>
      <c r="H252" s="45"/>
      <c r="I252" s="45"/>
      <c r="J252" s="45"/>
      <c r="K252" s="45"/>
      <c r="L252" s="45"/>
      <c r="M252" s="45"/>
      <c r="N252" s="45"/>
      <c r="O252" s="46"/>
      <c r="P252" s="46"/>
      <c r="Q252" s="45"/>
      <c r="R252" s="45"/>
      <c r="S252" s="45"/>
      <c r="T252" s="45"/>
      <c r="U252" s="44"/>
      <c r="V252" s="75"/>
      <c r="W252" s="1"/>
      <c r="X252" s="1"/>
      <c r="Y252" s="1"/>
    </row>
    <row r="253" spans="1:25" s="2" customFormat="1">
      <c r="A253" s="1"/>
      <c r="B253" s="101"/>
      <c r="C253" s="102"/>
      <c r="D253" s="102"/>
      <c r="E253" s="102"/>
      <c r="F253" s="102"/>
      <c r="G253" s="102"/>
      <c r="H253" s="45"/>
      <c r="I253" s="45"/>
      <c r="J253" s="45"/>
      <c r="K253" s="45"/>
      <c r="L253" s="45"/>
      <c r="M253" s="45"/>
      <c r="N253" s="45"/>
      <c r="O253" s="46"/>
      <c r="P253" s="46"/>
      <c r="Q253" s="45"/>
      <c r="R253" s="45"/>
      <c r="S253" s="45"/>
      <c r="T253" s="45"/>
      <c r="U253" s="44"/>
      <c r="V253" s="75"/>
      <c r="W253" s="1"/>
      <c r="X253" s="1"/>
      <c r="Y253" s="1"/>
    </row>
    <row r="254" spans="1:25" s="2" customFormat="1">
      <c r="A254" s="1"/>
      <c r="B254" s="101"/>
      <c r="C254" s="102"/>
      <c r="D254" s="102"/>
      <c r="E254" s="102"/>
      <c r="F254" s="102"/>
      <c r="G254" s="102"/>
      <c r="H254" s="45"/>
      <c r="I254" s="45"/>
      <c r="J254" s="45"/>
      <c r="K254" s="45"/>
      <c r="L254" s="45"/>
      <c r="M254" s="45"/>
      <c r="N254" s="45"/>
      <c r="O254" s="46"/>
      <c r="P254" s="46"/>
      <c r="Q254" s="45"/>
      <c r="R254" s="45"/>
      <c r="S254" s="45"/>
      <c r="T254" s="45"/>
      <c r="U254" s="44"/>
      <c r="V254" s="75"/>
      <c r="W254" s="1"/>
      <c r="X254" s="1"/>
      <c r="Y254" s="1"/>
    </row>
    <row r="255" spans="1:25" s="2" customFormat="1">
      <c r="A255" s="1"/>
      <c r="B255" s="101"/>
      <c r="C255" s="103"/>
      <c r="D255" s="103"/>
      <c r="E255" s="103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76"/>
      <c r="W255" s="1"/>
      <c r="X255" s="1"/>
      <c r="Y255" s="1"/>
    </row>
    <row r="256" spans="1:25" s="2" customFormat="1">
      <c r="A256" s="1"/>
      <c r="B256" s="101"/>
      <c r="C256" s="46"/>
      <c r="D256" s="46"/>
      <c r="E256" s="46"/>
      <c r="F256" s="46"/>
      <c r="G256" s="46"/>
      <c r="H256" s="45"/>
      <c r="I256" s="45"/>
      <c r="J256" s="45"/>
      <c r="K256" s="45"/>
      <c r="L256" s="45"/>
      <c r="M256" s="45"/>
      <c r="N256" s="45"/>
      <c r="O256" s="46"/>
      <c r="P256" s="46"/>
      <c r="Q256" s="45"/>
      <c r="R256" s="45"/>
      <c r="S256" s="45"/>
      <c r="T256" s="45"/>
      <c r="U256" s="44"/>
      <c r="V256" s="1"/>
      <c r="W256" s="1"/>
      <c r="X256" s="1"/>
      <c r="Y256" s="1"/>
    </row>
    <row r="257" spans="1:25" s="2" customFormat="1">
      <c r="A257" s="1"/>
      <c r="B257" s="44"/>
      <c r="C257" s="46"/>
      <c r="D257" s="46"/>
      <c r="E257" s="46"/>
      <c r="F257" s="46"/>
      <c r="G257" s="46"/>
      <c r="H257" s="45"/>
      <c r="I257" s="45"/>
      <c r="J257" s="45"/>
      <c r="K257" s="45"/>
      <c r="L257" s="45"/>
      <c r="M257" s="45"/>
      <c r="N257" s="45"/>
      <c r="O257" s="46"/>
      <c r="P257" s="46"/>
      <c r="Q257" s="45"/>
      <c r="R257" s="45"/>
      <c r="S257" s="45"/>
      <c r="T257" s="45"/>
      <c r="U257" s="44"/>
      <c r="V257" s="1"/>
      <c r="W257" s="1"/>
      <c r="X257" s="1"/>
      <c r="Y257" s="1"/>
    </row>
    <row r="258" spans="1:25" s="2" customFormat="1">
      <c r="A258" s="1"/>
      <c r="B258" s="104"/>
      <c r="C258" s="103"/>
      <c r="D258" s="103"/>
      <c r="E258" s="103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76"/>
      <c r="W258" s="1"/>
      <c r="X258" s="1"/>
      <c r="Y258" s="1"/>
    </row>
    <row r="259" spans="1:25" s="2" customFormat="1" ht="409.6" customHeight="1">
      <c r="A259" s="12"/>
      <c r="B259" s="104"/>
      <c r="C259" s="44"/>
      <c r="D259" s="44"/>
      <c r="E259" s="44"/>
      <c r="F259" s="44"/>
      <c r="G259" s="45"/>
      <c r="H259" s="45"/>
      <c r="I259" s="45"/>
      <c r="J259" s="45"/>
      <c r="K259" s="45"/>
      <c r="L259" s="45"/>
      <c r="M259" s="45"/>
      <c r="N259" s="45"/>
      <c r="O259" s="46"/>
      <c r="P259" s="46"/>
      <c r="Q259" s="45"/>
      <c r="R259" s="45"/>
      <c r="S259" s="45"/>
      <c r="T259" s="45"/>
      <c r="U259" s="44"/>
      <c r="V259" s="1"/>
      <c r="W259" s="1"/>
      <c r="X259" s="1"/>
      <c r="Y259" s="1"/>
    </row>
    <row r="260" spans="1:25" s="2" customFormat="1" ht="409.6" customHeight="1">
      <c r="A260" s="4"/>
      <c r="B260" s="44"/>
      <c r="C260" s="71"/>
      <c r="D260" s="71"/>
      <c r="E260" s="71"/>
      <c r="F260" s="71"/>
      <c r="G260" s="72"/>
      <c r="H260" s="72"/>
      <c r="I260" s="72"/>
      <c r="J260" s="73"/>
      <c r="K260" s="45"/>
      <c r="L260" s="45"/>
      <c r="M260" s="45"/>
      <c r="N260" s="45"/>
      <c r="O260" s="46"/>
      <c r="P260" s="46"/>
      <c r="Q260" s="45"/>
      <c r="R260" s="45"/>
      <c r="S260" s="45"/>
      <c r="T260" s="45"/>
      <c r="U260" s="44"/>
      <c r="V260" s="1"/>
      <c r="W260" s="1"/>
      <c r="X260" s="1"/>
      <c r="Y260" s="1"/>
    </row>
    <row r="261" spans="1:25" s="2" customFormat="1" ht="409.6" customHeight="1">
      <c r="A261" s="4"/>
      <c r="B261" s="44"/>
      <c r="C261" s="18"/>
      <c r="D261" s="18"/>
      <c r="E261" s="18"/>
      <c r="F261" s="18"/>
      <c r="G261" s="26"/>
      <c r="H261" s="66"/>
      <c r="I261" s="26"/>
      <c r="J261" s="28"/>
      <c r="K261" s="45"/>
      <c r="L261" s="45"/>
      <c r="M261" s="45"/>
      <c r="N261" s="45"/>
      <c r="O261" s="46"/>
      <c r="P261" s="46"/>
      <c r="Q261" s="45"/>
      <c r="R261" s="45"/>
      <c r="S261" s="45"/>
      <c r="T261" s="45"/>
      <c r="U261" s="44"/>
      <c r="V261" s="1"/>
      <c r="W261" s="1"/>
      <c r="X261" s="1"/>
      <c r="Y261" s="1"/>
    </row>
    <row r="262" spans="1:25" s="2" customFormat="1" ht="409.6" customHeight="1">
      <c r="A262" s="4"/>
      <c r="B262" s="71"/>
      <c r="C262" s="18"/>
      <c r="D262" s="18"/>
      <c r="E262" s="18"/>
      <c r="F262" s="18"/>
      <c r="G262" s="26"/>
      <c r="H262" s="60"/>
      <c r="I262" s="60"/>
      <c r="J262" s="63"/>
      <c r="K262" s="86"/>
      <c r="L262" s="86"/>
      <c r="M262" s="86"/>
      <c r="N262" s="86"/>
      <c r="O262" s="84"/>
      <c r="P262" s="84"/>
      <c r="Q262" s="86"/>
      <c r="R262" s="86"/>
      <c r="S262" s="86"/>
      <c r="T262" s="86"/>
      <c r="U262" s="57"/>
      <c r="V262" s="1"/>
      <c r="W262" s="1"/>
      <c r="X262" s="1"/>
      <c r="Y262" s="1"/>
    </row>
    <row r="263" spans="1:25" s="2" customFormat="1" ht="409.6" customHeight="1">
      <c r="A263" s="8"/>
      <c r="B263" s="18"/>
      <c r="C263" s="18"/>
      <c r="D263" s="18"/>
      <c r="E263" s="18"/>
      <c r="F263" s="18"/>
      <c r="G263" s="26"/>
      <c r="H263" s="60"/>
      <c r="I263" s="60"/>
      <c r="J263" s="63"/>
      <c r="K263" s="87"/>
      <c r="L263" s="87"/>
      <c r="M263" s="87"/>
      <c r="N263" s="86"/>
      <c r="O263" s="84"/>
      <c r="P263" s="84"/>
      <c r="Q263" s="86"/>
      <c r="R263" s="86"/>
      <c r="S263" s="86"/>
      <c r="T263" s="86"/>
      <c r="U263" s="57"/>
      <c r="V263" s="1"/>
      <c r="W263" s="1"/>
      <c r="X263" s="1"/>
      <c r="Y263" s="1"/>
    </row>
    <row r="264" spans="1:25" s="2" customFormat="1" ht="409.6" customHeight="1">
      <c r="A264" s="8"/>
      <c r="B264" s="18"/>
      <c r="C264" s="18"/>
      <c r="D264" s="18"/>
      <c r="E264" s="18"/>
      <c r="F264" s="18"/>
      <c r="G264" s="26"/>
      <c r="H264" s="60"/>
      <c r="I264" s="60"/>
      <c r="J264" s="63"/>
      <c r="K264" s="86"/>
      <c r="L264" s="86"/>
      <c r="M264" s="86"/>
      <c r="N264" s="86"/>
      <c r="O264" s="84"/>
      <c r="P264" s="84"/>
      <c r="Q264" s="86"/>
      <c r="R264" s="65"/>
      <c r="S264" s="45"/>
      <c r="T264" s="65"/>
      <c r="U264" s="1"/>
      <c r="V264" s="1"/>
      <c r="W264" s="1"/>
      <c r="X264" s="1"/>
      <c r="Y264" s="1"/>
    </row>
    <row r="265" spans="1:25" s="2" customFormat="1" ht="409.6" customHeight="1">
      <c r="A265" s="8"/>
      <c r="B265" s="18"/>
      <c r="C265" s="18"/>
      <c r="D265" s="18"/>
      <c r="E265" s="18"/>
      <c r="F265" s="18"/>
      <c r="G265" s="26"/>
      <c r="H265" s="60"/>
      <c r="I265" s="60"/>
      <c r="J265" s="63"/>
      <c r="K265" s="86"/>
      <c r="L265" s="86"/>
      <c r="M265" s="86"/>
      <c r="N265" s="86"/>
      <c r="O265" s="84"/>
      <c r="P265" s="84"/>
      <c r="Q265" s="86"/>
      <c r="R265" s="65"/>
      <c r="S265" s="45"/>
      <c r="T265" s="65"/>
      <c r="U265" s="1"/>
      <c r="V265" s="1"/>
      <c r="W265" s="1"/>
      <c r="X265" s="1"/>
      <c r="Y265" s="1"/>
    </row>
    <row r="266" spans="1:25" s="2" customFormat="1" ht="409.6" customHeight="1">
      <c r="A266" s="8"/>
      <c r="B266" s="18"/>
      <c r="C266" s="18"/>
      <c r="D266" s="18"/>
      <c r="E266" s="18"/>
      <c r="F266" s="18"/>
      <c r="G266" s="26"/>
      <c r="H266" s="60"/>
      <c r="I266" s="60"/>
      <c r="J266" s="63"/>
      <c r="K266" s="86"/>
      <c r="L266" s="87"/>
      <c r="M266" s="87"/>
      <c r="N266" s="57"/>
      <c r="O266" s="84"/>
      <c r="P266" s="84"/>
      <c r="Q266" s="57"/>
      <c r="R266" s="1"/>
      <c r="S266" s="44"/>
      <c r="T266" s="1"/>
      <c r="U266" s="1"/>
      <c r="V266" s="1"/>
      <c r="W266" s="1"/>
      <c r="X266" s="1"/>
      <c r="Y266" s="1"/>
    </row>
    <row r="267" spans="1:25" s="2" customFormat="1" ht="409.6" customHeight="1">
      <c r="A267" s="8"/>
      <c r="B267" s="18"/>
      <c r="C267" s="18"/>
      <c r="D267" s="18"/>
      <c r="E267" s="18"/>
      <c r="F267" s="18"/>
      <c r="G267" s="26"/>
      <c r="H267" s="60"/>
      <c r="I267" s="60"/>
      <c r="J267" s="63"/>
      <c r="K267" s="86"/>
      <c r="L267" s="57"/>
      <c r="M267" s="57"/>
      <c r="N267" s="57"/>
      <c r="O267" s="84"/>
      <c r="P267" s="84"/>
      <c r="Q267" s="57"/>
      <c r="R267" s="1"/>
      <c r="S267" s="44"/>
      <c r="T267" s="1"/>
      <c r="U267" s="1"/>
      <c r="V267" s="1"/>
      <c r="W267" s="1"/>
      <c r="X267" s="1"/>
      <c r="Y267" s="1"/>
    </row>
    <row r="268" spans="1:25" s="2" customFormat="1" ht="409.6" customHeight="1">
      <c r="A268" s="8"/>
      <c r="B268" s="18"/>
      <c r="C268" s="18"/>
      <c r="D268" s="18"/>
      <c r="E268" s="18"/>
      <c r="F268" s="18"/>
      <c r="G268" s="26"/>
      <c r="H268" s="60"/>
      <c r="I268" s="60"/>
      <c r="J268" s="60"/>
      <c r="K268" s="64"/>
      <c r="L268" s="77"/>
      <c r="M268" s="78"/>
      <c r="N268" s="77"/>
      <c r="O268" s="79"/>
      <c r="P268" s="79"/>
      <c r="Q268" s="61"/>
      <c r="R268" s="1"/>
      <c r="S268" s="1"/>
      <c r="T268" s="1"/>
      <c r="U268" s="1"/>
      <c r="V268" s="1"/>
      <c r="W268" s="1"/>
      <c r="X268" s="1"/>
      <c r="Y268" s="1"/>
    </row>
    <row r="269" spans="1:25" s="2" customFormat="1" ht="409.6" customHeight="1">
      <c r="A269" s="4"/>
      <c r="B269" s="18"/>
      <c r="C269" s="18"/>
      <c r="D269" s="18"/>
      <c r="E269" s="18"/>
      <c r="F269" s="18"/>
      <c r="G269" s="26"/>
      <c r="H269" s="60"/>
      <c r="I269" s="60"/>
      <c r="J269" s="60"/>
      <c r="K269" s="60"/>
      <c r="L269" s="58"/>
      <c r="M269" s="59"/>
      <c r="N269" s="58"/>
      <c r="O269" s="56"/>
      <c r="P269" s="56"/>
      <c r="Q269" s="61"/>
      <c r="R269" s="1"/>
      <c r="S269" s="1"/>
      <c r="T269" s="1"/>
      <c r="U269" s="1"/>
      <c r="V269" s="1"/>
      <c r="W269" s="1"/>
      <c r="X269" s="1"/>
      <c r="Y269" s="1"/>
    </row>
    <row r="270" spans="1:25" s="2" customFormat="1" ht="409.6" customHeight="1">
      <c r="A270" s="4"/>
      <c r="B270" s="18"/>
      <c r="C270" s="18"/>
      <c r="D270" s="18"/>
      <c r="E270" s="18"/>
      <c r="F270" s="18"/>
      <c r="G270" s="26"/>
      <c r="H270" s="60"/>
      <c r="I270" s="60"/>
      <c r="J270" s="60"/>
      <c r="K270" s="60"/>
      <c r="L270" s="58"/>
      <c r="M270" s="59"/>
      <c r="N270" s="58"/>
      <c r="O270" s="56"/>
      <c r="P270" s="56"/>
      <c r="Q270" s="61"/>
      <c r="R270" s="1"/>
      <c r="S270" s="1"/>
      <c r="T270" s="1"/>
      <c r="U270" s="1"/>
      <c r="V270" s="1"/>
      <c r="W270" s="1"/>
      <c r="X270" s="1"/>
      <c r="Y270" s="1"/>
    </row>
    <row r="271" spans="1:25" s="2" customFormat="1" ht="409.6" customHeight="1">
      <c r="A271" s="4"/>
      <c r="B271" s="18"/>
      <c r="C271" s="18"/>
      <c r="D271" s="18"/>
      <c r="E271" s="18"/>
      <c r="F271" s="18"/>
      <c r="G271" s="26"/>
      <c r="H271" s="60"/>
      <c r="I271" s="60"/>
      <c r="J271" s="60"/>
      <c r="K271" s="60"/>
      <c r="L271" s="58"/>
      <c r="M271" s="59"/>
      <c r="N271" s="58"/>
      <c r="O271" s="56"/>
      <c r="P271" s="56"/>
      <c r="Q271" s="61"/>
      <c r="R271" s="1"/>
      <c r="S271" s="62"/>
      <c r="T271" s="62"/>
      <c r="U271" s="62"/>
      <c r="V271" s="62"/>
      <c r="W271" s="62"/>
      <c r="X271" s="62"/>
      <c r="Y271" s="62"/>
    </row>
    <row r="272" spans="1:25" s="2" customFormat="1" ht="409.6" customHeight="1">
      <c r="A272" s="4"/>
      <c r="B272" s="18"/>
      <c r="C272" s="18"/>
      <c r="D272" s="18"/>
      <c r="E272" s="18"/>
      <c r="F272" s="18"/>
      <c r="G272" s="18"/>
      <c r="H272" s="18"/>
      <c r="I272" s="18"/>
      <c r="J272" s="26"/>
      <c r="K272" s="24"/>
      <c r="L272" s="24"/>
      <c r="M272" s="25"/>
      <c r="N272" s="18"/>
      <c r="O272" s="19"/>
      <c r="P272" s="19"/>
      <c r="Q272" s="1"/>
      <c r="R272" s="1"/>
    </row>
    <row r="273" spans="1:18" s="2" customFormat="1" ht="409.6" customHeight="1">
      <c r="A273" s="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7"/>
      <c r="N273" s="18"/>
      <c r="O273" s="19"/>
      <c r="P273" s="19"/>
      <c r="Q273" s="1"/>
      <c r="R273" s="1"/>
    </row>
    <row r="274" spans="1:18" s="2" customFormat="1" ht="409.6" customHeight="1">
      <c r="A274" s="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7"/>
      <c r="N274" s="18"/>
      <c r="O274" s="19"/>
      <c r="P274" s="19"/>
      <c r="Q274" s="1"/>
      <c r="R274" s="1"/>
    </row>
    <row r="275" spans="1:18" s="2" customFormat="1" ht="409.6" customHeight="1">
      <c r="A275" s="8"/>
      <c r="B275" s="18"/>
      <c r="C275" s="18"/>
      <c r="D275" s="18"/>
      <c r="E275" s="18"/>
      <c r="F275" s="18"/>
      <c r="G275" s="18"/>
      <c r="H275" s="18"/>
      <c r="I275" s="18"/>
      <c r="J275" s="18"/>
      <c r="K275" s="22"/>
      <c r="L275" s="22"/>
      <c r="M275" s="25"/>
      <c r="N275" s="18"/>
      <c r="O275" s="19"/>
      <c r="P275" s="19"/>
      <c r="Q275" s="1"/>
      <c r="R275" s="1"/>
    </row>
    <row r="276" spans="1:18" s="2" customFormat="1" ht="409.6" customHeight="1">
      <c r="A276" s="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7"/>
      <c r="N276" s="18"/>
      <c r="O276" s="19"/>
      <c r="P276" s="19"/>
      <c r="Q276" s="1"/>
      <c r="R276" s="1"/>
    </row>
    <row r="277" spans="1:18" s="2" customFormat="1" ht="409.6" customHeight="1">
      <c r="A277" s="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7"/>
      <c r="N277" s="18"/>
      <c r="O277" s="19"/>
      <c r="P277" s="19"/>
      <c r="Q277" s="1"/>
      <c r="R277" s="1"/>
    </row>
    <row r="278" spans="1:18" s="2" customFormat="1" ht="409.6" customHeight="1">
      <c r="A278" s="8"/>
      <c r="B278" s="18"/>
      <c r="C278" s="18"/>
      <c r="D278" s="18"/>
      <c r="E278" s="18"/>
      <c r="F278" s="18"/>
      <c r="G278" s="26"/>
      <c r="H278" s="26"/>
      <c r="I278" s="26"/>
      <c r="J278" s="26"/>
      <c r="K278" s="26"/>
      <c r="L278" s="24"/>
      <c r="M278" s="25"/>
      <c r="N278" s="18"/>
      <c r="O278" s="19"/>
      <c r="P278" s="19"/>
      <c r="Q278" s="1"/>
      <c r="R278" s="1"/>
    </row>
    <row r="279" spans="1:18" s="2" customFormat="1" ht="409.6" customHeight="1">
      <c r="A279" s="8"/>
      <c r="B279" s="18"/>
      <c r="C279" s="18"/>
      <c r="D279" s="18"/>
      <c r="E279" s="18"/>
      <c r="F279" s="18"/>
      <c r="G279" s="26"/>
      <c r="H279" s="26"/>
      <c r="I279" s="26"/>
      <c r="J279" s="26"/>
      <c r="K279" s="26"/>
      <c r="L279" s="24"/>
      <c r="M279" s="25"/>
      <c r="N279" s="18"/>
      <c r="O279" s="19"/>
      <c r="P279" s="19"/>
      <c r="Q279" s="1"/>
      <c r="R279" s="1"/>
    </row>
    <row r="280" spans="1:18" s="2" customFormat="1" ht="409.6" customHeight="1">
      <c r="A280" s="8"/>
      <c r="B280" s="18"/>
      <c r="C280" s="18"/>
      <c r="D280" s="18"/>
      <c r="E280" s="18"/>
      <c r="F280" s="18"/>
      <c r="G280" s="26"/>
      <c r="H280" s="26"/>
      <c r="I280" s="26"/>
      <c r="J280" s="26"/>
      <c r="K280" s="24"/>
      <c r="L280" s="24"/>
      <c r="M280" s="25"/>
      <c r="N280" s="18"/>
      <c r="O280" s="19"/>
      <c r="P280" s="19"/>
      <c r="Q280" s="1"/>
      <c r="R280" s="1"/>
    </row>
    <row r="281" spans="1:18" s="2" customFormat="1" ht="409.6" customHeight="1">
      <c r="A281" s="8"/>
      <c r="B281" s="18"/>
      <c r="C281" s="18"/>
      <c r="D281" s="18"/>
      <c r="E281" s="18"/>
      <c r="F281" s="18"/>
      <c r="G281" s="26"/>
      <c r="H281" s="26"/>
      <c r="I281" s="26"/>
      <c r="J281" s="26"/>
      <c r="K281" s="26"/>
      <c r="L281" s="18"/>
      <c r="M281" s="17"/>
      <c r="N281" s="18"/>
      <c r="O281" s="19"/>
      <c r="P281" s="19"/>
      <c r="Q281" s="1"/>
      <c r="R281" s="1"/>
    </row>
    <row r="282" spans="1:18" s="2" customFormat="1" ht="409.6" customHeight="1">
      <c r="A282" s="8"/>
      <c r="B282" s="18"/>
      <c r="C282" s="18"/>
      <c r="D282" s="18"/>
      <c r="E282" s="18"/>
      <c r="F282" s="18"/>
      <c r="G282" s="26"/>
      <c r="H282" s="26"/>
      <c r="I282" s="26"/>
      <c r="J282" s="26"/>
      <c r="K282" s="26"/>
      <c r="L282" s="18"/>
      <c r="M282" s="17"/>
      <c r="N282" s="18"/>
      <c r="O282" s="19"/>
      <c r="P282" s="19"/>
      <c r="Q282" s="1"/>
      <c r="R282" s="1"/>
    </row>
    <row r="283" spans="1:18" s="2" customFormat="1" ht="409.6" customHeight="1">
      <c r="A283" s="8"/>
      <c r="B283" s="18"/>
      <c r="C283" s="18"/>
      <c r="D283" s="18"/>
      <c r="E283" s="18"/>
      <c r="F283" s="18"/>
      <c r="G283" s="26"/>
      <c r="H283" s="26"/>
      <c r="I283" s="26"/>
      <c r="J283" s="26"/>
      <c r="K283" s="24"/>
      <c r="L283" s="24"/>
      <c r="M283" s="25"/>
      <c r="N283" s="18"/>
      <c r="O283" s="19"/>
      <c r="P283" s="19"/>
      <c r="Q283" s="1"/>
      <c r="R283" s="1"/>
    </row>
    <row r="284" spans="1:18" s="2" customFormat="1" ht="409.6" customHeight="1">
      <c r="A284" s="8"/>
      <c r="B284" s="18"/>
      <c r="C284" s="18"/>
      <c r="D284" s="18"/>
      <c r="E284" s="18"/>
      <c r="F284" s="18"/>
      <c r="G284" s="26"/>
      <c r="H284" s="26"/>
      <c r="I284" s="26"/>
      <c r="J284" s="26"/>
      <c r="K284" s="26"/>
      <c r="L284" s="18"/>
      <c r="M284" s="17"/>
      <c r="N284" s="18"/>
      <c r="O284" s="19"/>
      <c r="P284" s="19"/>
      <c r="Q284" s="1"/>
      <c r="R284" s="1"/>
    </row>
    <row r="285" spans="1:18" s="2" customFormat="1" ht="409.6" customHeight="1">
      <c r="A285" s="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7"/>
      <c r="N285" s="18"/>
      <c r="O285" s="19"/>
      <c r="P285" s="19"/>
      <c r="Q285" s="1"/>
      <c r="R285" s="1"/>
    </row>
    <row r="286" spans="1:18" s="2" customFormat="1" ht="409.6" customHeight="1">
      <c r="A286" s="8"/>
      <c r="B286" s="18"/>
      <c r="C286" s="18"/>
      <c r="D286" s="18"/>
      <c r="E286" s="18"/>
      <c r="F286" s="18"/>
      <c r="G286" s="26"/>
      <c r="H286" s="26"/>
      <c r="I286" s="26"/>
      <c r="J286" s="26"/>
      <c r="K286" s="24"/>
      <c r="L286" s="24"/>
      <c r="M286" s="25"/>
      <c r="N286" s="18"/>
      <c r="O286" s="19"/>
      <c r="P286" s="19"/>
      <c r="Q286" s="1"/>
      <c r="R286" s="1"/>
    </row>
    <row r="287" spans="1:18" s="2" customFormat="1" ht="409.6" customHeight="1">
      <c r="A287" s="8"/>
      <c r="B287" s="18"/>
      <c r="C287" s="18"/>
      <c r="D287" s="18"/>
      <c r="E287" s="18"/>
      <c r="F287" s="18"/>
      <c r="G287" s="26"/>
      <c r="H287" s="28"/>
      <c r="I287" s="26"/>
      <c r="J287" s="18"/>
      <c r="K287" s="22"/>
      <c r="L287" s="22"/>
      <c r="M287" s="25"/>
      <c r="N287" s="18"/>
      <c r="O287" s="19"/>
      <c r="P287" s="19"/>
      <c r="Q287" s="1"/>
      <c r="R287" s="1"/>
    </row>
    <row r="288" spans="1:18" s="2" customFormat="1" ht="409.6" customHeight="1">
      <c r="A288" s="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7"/>
      <c r="N288" s="18"/>
      <c r="O288" s="19"/>
      <c r="P288" s="19"/>
      <c r="Q288" s="1"/>
      <c r="R288" s="1"/>
    </row>
    <row r="289" spans="1:18" s="2" customFormat="1" ht="409.6" customHeight="1">
      <c r="A289" s="8"/>
      <c r="B289" s="18"/>
      <c r="C289" s="18"/>
      <c r="D289" s="18"/>
      <c r="E289" s="18"/>
      <c r="F289" s="18"/>
      <c r="G289" s="26"/>
      <c r="H289" s="26"/>
      <c r="I289" s="26"/>
      <c r="J289" s="26"/>
      <c r="K289" s="24"/>
      <c r="L289" s="24"/>
      <c r="M289" s="25"/>
      <c r="N289" s="18"/>
      <c r="O289" s="19"/>
      <c r="P289" s="19"/>
      <c r="Q289" s="1"/>
      <c r="R289" s="1"/>
    </row>
    <row r="290" spans="1:18" s="2" customFormat="1" ht="409.6" customHeight="1">
      <c r="A290" s="8"/>
      <c r="B290" s="18"/>
      <c r="C290" s="18"/>
      <c r="D290" s="18"/>
      <c r="E290" s="18"/>
      <c r="F290" s="18"/>
      <c r="G290" s="26"/>
      <c r="H290" s="28"/>
      <c r="I290" s="26"/>
      <c r="J290" s="18"/>
      <c r="K290" s="22"/>
      <c r="L290" s="22"/>
      <c r="M290" s="25"/>
      <c r="N290" s="18"/>
      <c r="O290" s="19"/>
      <c r="P290" s="19"/>
      <c r="Q290" s="1"/>
      <c r="R290" s="1"/>
    </row>
    <row r="291" spans="1:18" s="2" customFormat="1" ht="409.6" customHeight="1">
      <c r="A291" s="8"/>
      <c r="B291" s="18"/>
      <c r="C291" s="18"/>
      <c r="D291" s="18"/>
      <c r="E291" s="18"/>
      <c r="F291" s="18"/>
      <c r="G291" s="26"/>
      <c r="H291" s="16"/>
      <c r="I291" s="26"/>
      <c r="J291" s="26"/>
      <c r="K291" s="26"/>
      <c r="L291" s="18"/>
      <c r="M291" s="17"/>
      <c r="N291" s="18"/>
      <c r="O291" s="19"/>
      <c r="P291" s="19"/>
      <c r="Q291" s="1"/>
      <c r="R291" s="1"/>
    </row>
    <row r="292" spans="1:18" s="2" customFormat="1" ht="409.6" customHeight="1">
      <c r="A292" s="8"/>
      <c r="B292" s="18"/>
      <c r="C292" s="18"/>
      <c r="D292" s="18"/>
      <c r="E292" s="18"/>
      <c r="F292" s="18"/>
      <c r="G292" s="26"/>
      <c r="H292" s="16"/>
      <c r="I292" s="26"/>
      <c r="J292" s="26"/>
      <c r="K292" s="26"/>
      <c r="L292" s="18"/>
      <c r="M292" s="25"/>
      <c r="N292" s="18"/>
      <c r="O292" s="19"/>
      <c r="P292" s="19"/>
      <c r="Q292" s="1"/>
      <c r="R292" s="1"/>
    </row>
    <row r="293" spans="1:18" s="2" customFormat="1" ht="409.6" customHeight="1">
      <c r="A293" s="8"/>
      <c r="B293" s="18"/>
      <c r="C293" s="18"/>
      <c r="D293" s="18"/>
      <c r="E293" s="18"/>
      <c r="F293" s="18"/>
      <c r="G293" s="26"/>
      <c r="H293" s="16"/>
      <c r="I293" s="26"/>
      <c r="J293" s="26"/>
      <c r="K293" s="26"/>
      <c r="L293" s="18"/>
      <c r="M293" s="29"/>
      <c r="N293" s="18"/>
      <c r="O293" s="19"/>
      <c r="P293" s="19"/>
      <c r="Q293" s="1"/>
      <c r="R293" s="1"/>
    </row>
    <row r="294" spans="1:18" s="2" customFormat="1" ht="409.6" customHeight="1">
      <c r="A294" s="8"/>
      <c r="B294" s="18"/>
      <c r="C294" s="20"/>
      <c r="D294" s="20"/>
      <c r="E294" s="20"/>
      <c r="F294" s="18"/>
      <c r="G294" s="26"/>
      <c r="H294" s="16"/>
      <c r="I294" s="26"/>
      <c r="J294" s="26"/>
      <c r="K294" s="26"/>
      <c r="L294" s="18"/>
      <c r="M294" s="17"/>
      <c r="N294" s="18"/>
      <c r="O294" s="19"/>
      <c r="P294" s="19"/>
      <c r="Q294" s="1"/>
      <c r="R294" s="1"/>
    </row>
    <row r="295" spans="1:18" s="2" customFormat="1" ht="409.6" customHeight="1">
      <c r="A295" s="9"/>
      <c r="B295" s="18"/>
      <c r="C295" s="18"/>
      <c r="D295" s="18"/>
      <c r="E295" s="18"/>
      <c r="F295" s="18"/>
      <c r="G295" s="18"/>
      <c r="H295" s="18"/>
      <c r="I295" s="18"/>
      <c r="J295" s="26"/>
      <c r="K295" s="26"/>
      <c r="L295" s="18"/>
      <c r="M295" s="25"/>
      <c r="N295" s="18"/>
      <c r="O295" s="19"/>
      <c r="P295" s="19"/>
      <c r="Q295" s="1"/>
      <c r="R295" s="1"/>
    </row>
    <row r="296" spans="1:18" s="2" customFormat="1" ht="409.6" customHeight="1">
      <c r="A296" s="8"/>
      <c r="B296" s="18"/>
      <c r="C296" s="30"/>
      <c r="D296" s="30"/>
      <c r="E296" s="30"/>
      <c r="F296" s="18"/>
      <c r="G296" s="18"/>
      <c r="H296" s="18"/>
      <c r="I296" s="18"/>
      <c r="J296" s="26"/>
      <c r="K296" s="24"/>
      <c r="L296" s="24"/>
      <c r="M296" s="25"/>
      <c r="N296" s="18"/>
      <c r="O296" s="19"/>
      <c r="P296" s="19"/>
      <c r="Q296" s="1"/>
      <c r="R296" s="1"/>
    </row>
    <row r="297" spans="1:18" s="2" customFormat="1" ht="409.6" customHeight="1">
      <c r="A297" s="9"/>
      <c r="B297" s="18"/>
      <c r="C297" s="18"/>
      <c r="D297" s="18"/>
      <c r="E297" s="18"/>
      <c r="F297" s="18"/>
      <c r="G297" s="26"/>
      <c r="H297" s="26"/>
      <c r="I297" s="26"/>
      <c r="J297" s="26"/>
      <c r="K297" s="24"/>
      <c r="L297" s="24"/>
      <c r="M297" s="25"/>
      <c r="N297" s="18"/>
      <c r="O297" s="19"/>
      <c r="P297" s="19"/>
      <c r="Q297" s="1"/>
      <c r="R297" s="1"/>
    </row>
    <row r="298" spans="1:18" s="2" customFormat="1" ht="409.6" customHeight="1">
      <c r="A298" s="9"/>
      <c r="B298" s="18"/>
      <c r="C298" s="20"/>
      <c r="D298" s="20"/>
      <c r="E298" s="20"/>
      <c r="F298" s="18"/>
      <c r="G298" s="26"/>
      <c r="H298" s="26"/>
      <c r="I298" s="26"/>
      <c r="J298" s="26"/>
      <c r="K298" s="26"/>
      <c r="L298" s="24"/>
      <c r="M298" s="25"/>
      <c r="N298" s="18"/>
      <c r="O298" s="19"/>
      <c r="P298" s="19"/>
      <c r="Q298" s="1"/>
      <c r="R298" s="1"/>
    </row>
    <row r="299" spans="1:18" s="2" customFormat="1" ht="409.6" customHeight="1">
      <c r="A299" s="9"/>
      <c r="B299" s="18"/>
      <c r="C299" s="18"/>
      <c r="D299" s="18"/>
      <c r="E299" s="18"/>
      <c r="F299" s="18"/>
      <c r="G299" s="26"/>
      <c r="H299" s="26"/>
      <c r="I299" s="26"/>
      <c r="J299" s="26"/>
      <c r="K299" s="26"/>
      <c r="L299" s="18"/>
      <c r="M299" s="17"/>
      <c r="N299" s="18"/>
      <c r="O299" s="19"/>
      <c r="P299" s="19"/>
      <c r="Q299" s="1"/>
      <c r="R299" s="1"/>
    </row>
    <row r="300" spans="1:18" s="2" customFormat="1" ht="409.6" customHeight="1">
      <c r="A300" s="8"/>
      <c r="B300" s="18"/>
      <c r="C300" s="18"/>
      <c r="D300" s="18"/>
      <c r="E300" s="18"/>
      <c r="F300" s="18"/>
      <c r="G300" s="26"/>
      <c r="H300" s="26"/>
      <c r="I300" s="26"/>
      <c r="J300" s="26"/>
      <c r="K300" s="24"/>
      <c r="L300" s="24"/>
      <c r="M300" s="25"/>
      <c r="N300" s="18"/>
      <c r="O300" s="19"/>
      <c r="P300" s="19"/>
      <c r="Q300" s="1"/>
      <c r="R300" s="1"/>
    </row>
    <row r="301" spans="1:18" s="2" customFormat="1" ht="409.6" customHeight="1">
      <c r="A301" s="8"/>
      <c r="B301" s="18"/>
      <c r="C301" s="20"/>
      <c r="D301" s="20"/>
      <c r="E301" s="20"/>
      <c r="F301" s="18"/>
      <c r="G301" s="26"/>
      <c r="H301" s="26"/>
      <c r="I301" s="26"/>
      <c r="J301" s="26"/>
      <c r="K301" s="26"/>
      <c r="L301" s="24"/>
      <c r="M301" s="25"/>
      <c r="N301" s="18"/>
      <c r="O301" s="19"/>
      <c r="P301" s="19"/>
      <c r="Q301" s="1"/>
      <c r="R301" s="1"/>
    </row>
    <row r="302" spans="1:18" s="2" customFormat="1" ht="409.6" customHeight="1">
      <c r="A302" s="9"/>
      <c r="B302" s="18"/>
      <c r="C302" s="22"/>
      <c r="D302" s="22"/>
      <c r="E302" s="22"/>
      <c r="F302" s="18"/>
      <c r="G302" s="18"/>
      <c r="H302" s="18"/>
      <c r="I302" s="18"/>
      <c r="J302" s="18"/>
      <c r="K302" s="18"/>
      <c r="L302" s="18"/>
      <c r="M302" s="17"/>
      <c r="N302" s="18"/>
      <c r="O302" s="19"/>
      <c r="P302" s="19"/>
      <c r="Q302" s="1"/>
      <c r="R302" s="1"/>
    </row>
    <row r="303" spans="1:18" s="2" customFormat="1" ht="409.6" customHeight="1">
      <c r="A303" s="14"/>
      <c r="B303" s="18"/>
      <c r="C303" s="20"/>
      <c r="D303" s="20"/>
      <c r="E303" s="20"/>
      <c r="F303" s="26"/>
      <c r="G303" s="32"/>
      <c r="H303" s="32"/>
      <c r="I303" s="32"/>
      <c r="J303" s="32"/>
      <c r="K303" s="33"/>
      <c r="L303" s="26"/>
      <c r="M303" s="28"/>
      <c r="N303" s="18"/>
      <c r="O303" s="19"/>
      <c r="P303" s="19"/>
      <c r="Q303" s="1"/>
      <c r="R303" s="1"/>
    </row>
    <row r="304" spans="1:18" s="2" customFormat="1" ht="409.6" customHeight="1">
      <c r="A304" s="13"/>
      <c r="B304" s="18"/>
      <c r="C304" s="20"/>
      <c r="D304" s="20"/>
      <c r="E304" s="20"/>
      <c r="F304" s="26"/>
      <c r="G304" s="32"/>
      <c r="H304" s="32"/>
      <c r="I304" s="32"/>
      <c r="J304" s="32"/>
      <c r="K304" s="32"/>
      <c r="L304" s="33"/>
      <c r="M304" s="34"/>
      <c r="N304" s="18"/>
      <c r="O304" s="19"/>
      <c r="P304" s="19"/>
      <c r="Q304" s="1"/>
      <c r="R304" s="1"/>
    </row>
    <row r="305" spans="1:18" s="2" customFormat="1" ht="409.6" customHeight="1">
      <c r="A305" s="12"/>
      <c r="B305" s="31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7"/>
      <c r="N305" s="18"/>
      <c r="O305" s="19"/>
      <c r="P305" s="19"/>
      <c r="Q305" s="1"/>
      <c r="R305" s="1"/>
    </row>
    <row r="306" spans="1:18" s="2" customFormat="1" ht="409.6" customHeight="1">
      <c r="A306" s="13"/>
      <c r="B306" s="18"/>
      <c r="C306" s="18"/>
      <c r="D306" s="18"/>
      <c r="E306" s="18"/>
      <c r="F306" s="26"/>
      <c r="G306" s="32"/>
      <c r="H306" s="32"/>
      <c r="I306" s="32"/>
      <c r="J306" s="32"/>
      <c r="K306" s="32"/>
      <c r="L306" s="32"/>
      <c r="M306" s="34"/>
      <c r="N306" s="18"/>
      <c r="O306" s="19"/>
      <c r="P306" s="19"/>
      <c r="Q306" s="1"/>
      <c r="R306" s="1"/>
    </row>
    <row r="307" spans="1:18" s="2" customFormat="1" ht="409.6" customHeight="1">
      <c r="A307" s="12"/>
      <c r="B307" s="18"/>
      <c r="C307" s="22"/>
      <c r="D307" s="22"/>
      <c r="E307" s="22"/>
      <c r="F307" s="18"/>
      <c r="G307" s="18"/>
      <c r="H307" s="18"/>
      <c r="I307" s="18"/>
      <c r="J307" s="18"/>
      <c r="K307" s="18"/>
      <c r="L307" s="18"/>
      <c r="M307" s="17"/>
      <c r="N307" s="18"/>
      <c r="O307" s="19"/>
      <c r="P307" s="19"/>
      <c r="Q307" s="1"/>
      <c r="R307" s="1"/>
    </row>
    <row r="308" spans="1:18" s="2" customFormat="1" ht="409.6" customHeight="1">
      <c r="A308" s="8"/>
      <c r="B308" s="18"/>
      <c r="C308" s="18"/>
      <c r="D308" s="18"/>
      <c r="E308" s="18"/>
      <c r="F308" s="26"/>
      <c r="G308" s="26"/>
      <c r="H308" s="26"/>
      <c r="I308" s="26"/>
      <c r="J308" s="26"/>
      <c r="K308" s="26"/>
      <c r="L308" s="26"/>
      <c r="M308" s="28"/>
      <c r="N308" s="18"/>
      <c r="O308" s="19"/>
      <c r="P308" s="19"/>
      <c r="Q308" s="1"/>
      <c r="R308" s="1"/>
    </row>
    <row r="309" spans="1:18" s="2" customFormat="1" ht="409.6" customHeight="1">
      <c r="A309" s="13"/>
      <c r="B309" s="18"/>
      <c r="C309" s="18"/>
      <c r="D309" s="18"/>
      <c r="E309" s="18"/>
      <c r="F309" s="26"/>
      <c r="G309" s="26"/>
      <c r="H309" s="26"/>
      <c r="I309" s="26"/>
      <c r="J309" s="26"/>
      <c r="K309" s="26"/>
      <c r="L309" s="26"/>
      <c r="M309" s="28"/>
      <c r="N309" s="18"/>
      <c r="O309" s="19"/>
      <c r="P309" s="19"/>
      <c r="Q309" s="1"/>
      <c r="R309" s="1"/>
    </row>
    <row r="310" spans="1:18" s="2" customFormat="1" ht="409.6" customHeight="1">
      <c r="A310" s="12"/>
      <c r="B310" s="18"/>
      <c r="C310" s="20"/>
      <c r="D310" s="20"/>
      <c r="E310" s="20"/>
      <c r="F310" s="18"/>
      <c r="G310" s="32"/>
      <c r="H310" s="32"/>
      <c r="I310" s="32"/>
      <c r="J310" s="32"/>
      <c r="K310" s="32"/>
      <c r="L310" s="32"/>
      <c r="M310" s="34"/>
      <c r="N310" s="18"/>
      <c r="O310" s="19"/>
      <c r="P310" s="19"/>
      <c r="Q310" s="1"/>
      <c r="R310" s="1"/>
    </row>
    <row r="311" spans="1:18" s="2" customFormat="1" ht="409.6" customHeight="1">
      <c r="A311" s="9"/>
      <c r="B311" s="18"/>
      <c r="C311" s="20"/>
      <c r="D311" s="20"/>
      <c r="E311" s="20"/>
      <c r="F311" s="18"/>
      <c r="G311" s="18"/>
      <c r="H311" s="18"/>
      <c r="I311" s="18"/>
      <c r="J311" s="18"/>
      <c r="K311" s="18"/>
      <c r="L311" s="18"/>
      <c r="M311" s="17"/>
      <c r="N311" s="18"/>
      <c r="O311" s="19"/>
      <c r="P311" s="19"/>
      <c r="Q311" s="1"/>
      <c r="R311" s="1"/>
    </row>
    <row r="312" spans="1:18" s="2" customFormat="1" ht="409.6" customHeight="1">
      <c r="A312" s="8"/>
      <c r="B312" s="18"/>
      <c r="C312" s="18"/>
      <c r="D312" s="18"/>
      <c r="E312" s="18"/>
      <c r="F312" s="18"/>
      <c r="G312" s="26"/>
      <c r="H312" s="26"/>
      <c r="I312" s="26"/>
      <c r="J312" s="26"/>
      <c r="K312" s="24"/>
      <c r="L312" s="24"/>
      <c r="M312" s="25"/>
      <c r="N312" s="18"/>
      <c r="O312" s="19"/>
      <c r="P312" s="19"/>
      <c r="Q312" s="1"/>
      <c r="R312" s="1"/>
    </row>
    <row r="313" spans="1:18" s="2" customFormat="1" ht="409.6" customHeight="1">
      <c r="A313" s="8"/>
      <c r="B313" s="18"/>
      <c r="C313" s="18"/>
      <c r="D313" s="18"/>
      <c r="E313" s="18"/>
      <c r="F313" s="18"/>
      <c r="G313" s="26"/>
      <c r="H313" s="26"/>
      <c r="I313" s="26"/>
      <c r="J313" s="26"/>
      <c r="K313" s="26"/>
      <c r="L313" s="24"/>
      <c r="M313" s="25"/>
      <c r="N313" s="18"/>
      <c r="O313" s="19"/>
      <c r="P313" s="19"/>
      <c r="Q313" s="1"/>
      <c r="R313" s="1"/>
    </row>
    <row r="314" spans="1:18" s="2" customFormat="1" ht="409.6" customHeight="1">
      <c r="A314" s="4"/>
      <c r="B314" s="18"/>
      <c r="C314" s="35"/>
      <c r="D314" s="35"/>
      <c r="E314" s="35"/>
      <c r="F314" s="18"/>
      <c r="G314" s="18"/>
      <c r="H314" s="18"/>
      <c r="I314" s="18"/>
      <c r="J314" s="18"/>
      <c r="K314" s="18"/>
      <c r="L314" s="18"/>
      <c r="M314" s="17"/>
      <c r="N314" s="18"/>
      <c r="O314" s="19"/>
      <c r="P314" s="19"/>
      <c r="Q314" s="1"/>
      <c r="R314" s="1"/>
    </row>
    <row r="315" spans="1:18" s="4" customFormat="1" ht="409.6" customHeight="1">
      <c r="B315" s="18"/>
      <c r="C315" s="22"/>
      <c r="D315" s="22"/>
      <c r="E315" s="22"/>
      <c r="F315" s="18"/>
      <c r="G315" s="18"/>
      <c r="H315" s="18"/>
      <c r="I315" s="18"/>
      <c r="J315" s="26"/>
      <c r="K315" s="24"/>
      <c r="L315" s="24"/>
      <c r="M315" s="25"/>
      <c r="N315" s="18"/>
      <c r="O315" s="19"/>
      <c r="P315" s="19"/>
      <c r="Q315" s="1"/>
      <c r="R315" s="1"/>
    </row>
    <row r="316" spans="1:18" ht="409.6" customHeight="1">
      <c r="A316" s="9"/>
      <c r="B316" s="18"/>
      <c r="C316" s="22"/>
      <c r="D316" s="22"/>
      <c r="E316" s="22"/>
      <c r="F316" s="18"/>
      <c r="G316" s="18"/>
      <c r="H316" s="18"/>
      <c r="I316" s="18"/>
      <c r="J316" s="18"/>
      <c r="K316" s="26"/>
      <c r="L316" s="26"/>
      <c r="M316" s="25"/>
      <c r="N316" s="18"/>
      <c r="O316" s="19"/>
      <c r="P316" s="19"/>
    </row>
    <row r="317" spans="1:18" ht="409.6" customHeight="1">
      <c r="A317" s="9"/>
      <c r="B317" s="18"/>
      <c r="C317" s="22"/>
      <c r="D317" s="22"/>
      <c r="E317" s="22"/>
      <c r="F317" s="18"/>
      <c r="G317" s="18"/>
      <c r="H317" s="18"/>
      <c r="I317" s="18"/>
      <c r="J317" s="18"/>
      <c r="K317" s="26"/>
      <c r="L317" s="26"/>
      <c r="M317" s="68"/>
      <c r="N317" s="18"/>
      <c r="O317" s="19"/>
      <c r="P317" s="19"/>
    </row>
    <row r="318" spans="1:18" ht="409.6" customHeight="1">
      <c r="A318" s="9"/>
      <c r="B318" s="36"/>
      <c r="C318" s="37"/>
      <c r="D318" s="37"/>
      <c r="E318" s="37"/>
      <c r="F318" s="18"/>
      <c r="G318" s="18"/>
      <c r="H318" s="18"/>
      <c r="I318" s="18"/>
      <c r="J318" s="18"/>
      <c r="K318" s="26"/>
      <c r="L318" s="28"/>
      <c r="M318" s="70"/>
      <c r="N318" s="67"/>
      <c r="O318" s="19"/>
      <c r="P318" s="19"/>
    </row>
    <row r="319" spans="1:18" ht="409.6" customHeight="1">
      <c r="A319" s="9"/>
      <c r="B319" s="36"/>
      <c r="C319" s="38"/>
      <c r="D319" s="38"/>
      <c r="E319" s="38"/>
      <c r="F319" s="18"/>
      <c r="G319" s="18"/>
      <c r="H319" s="18"/>
      <c r="I319" s="18"/>
      <c r="J319" s="18"/>
      <c r="K319" s="26"/>
      <c r="L319" s="26"/>
      <c r="M319" s="69"/>
      <c r="N319" s="18"/>
      <c r="O319" s="19"/>
      <c r="P319" s="19"/>
    </row>
    <row r="320" spans="1:18" ht="409.6" customHeight="1">
      <c r="A320" s="9"/>
      <c r="B320" s="36"/>
      <c r="C320" s="39"/>
      <c r="D320" s="39"/>
      <c r="E320" s="39"/>
      <c r="F320" s="18"/>
      <c r="G320" s="18"/>
      <c r="H320" s="18"/>
      <c r="I320" s="18"/>
      <c r="J320" s="18"/>
      <c r="K320" s="26"/>
      <c r="L320" s="26"/>
      <c r="M320" s="25"/>
      <c r="N320" s="18"/>
      <c r="O320" s="19"/>
      <c r="P320" s="19"/>
    </row>
    <row r="321" spans="1:16" ht="409.6" customHeight="1">
      <c r="A321" s="9"/>
      <c r="B321" s="36"/>
      <c r="C321" s="40"/>
      <c r="D321" s="40"/>
      <c r="E321" s="40"/>
      <c r="F321" s="18"/>
      <c r="G321" s="18"/>
      <c r="H321" s="18"/>
      <c r="I321" s="18"/>
      <c r="J321" s="18"/>
      <c r="K321" s="26"/>
      <c r="L321" s="26"/>
      <c r="M321" s="25"/>
      <c r="N321" s="18"/>
      <c r="O321" s="19"/>
      <c r="P321" s="19"/>
    </row>
    <row r="322" spans="1:16" ht="409.6" customHeight="1">
      <c r="A322" s="9"/>
      <c r="B322" s="36"/>
      <c r="C322" s="27"/>
      <c r="D322" s="27"/>
      <c r="E322" s="27"/>
      <c r="F322" s="18"/>
      <c r="G322" s="18"/>
      <c r="H322" s="18"/>
      <c r="I322" s="18"/>
      <c r="J322" s="18"/>
      <c r="K322" s="26"/>
      <c r="L322" s="26"/>
      <c r="M322" s="41"/>
      <c r="N322" s="18"/>
      <c r="O322" s="19"/>
      <c r="P322" s="19"/>
    </row>
    <row r="323" spans="1:16">
      <c r="A323" s="9"/>
      <c r="B323" s="36"/>
      <c r="C323" s="27"/>
      <c r="D323" s="27"/>
      <c r="E323" s="27"/>
      <c r="F323" s="18"/>
      <c r="G323" s="18"/>
      <c r="H323" s="18"/>
      <c r="I323" s="18"/>
      <c r="J323" s="18"/>
      <c r="K323" s="26"/>
      <c r="L323" s="26"/>
      <c r="M323" s="28"/>
      <c r="N323" s="18"/>
      <c r="O323" s="19"/>
      <c r="P323" s="19"/>
    </row>
    <row r="324" spans="1:16">
      <c r="A324" s="9"/>
      <c r="B324" s="36"/>
      <c r="C324" s="27"/>
      <c r="D324" s="27"/>
      <c r="E324" s="27"/>
      <c r="F324" s="18"/>
      <c r="G324" s="18"/>
      <c r="H324" s="18"/>
      <c r="I324" s="18"/>
      <c r="J324" s="18"/>
      <c r="K324" s="26"/>
      <c r="L324" s="26"/>
      <c r="M324" s="28"/>
      <c r="N324" s="18"/>
      <c r="O324" s="19"/>
      <c r="P324" s="19"/>
    </row>
    <row r="325" spans="1:16">
      <c r="A325" s="9"/>
      <c r="B325" s="36"/>
      <c r="C325" s="27"/>
      <c r="D325" s="27"/>
      <c r="E325" s="27"/>
      <c r="F325" s="18"/>
      <c r="G325" s="18"/>
      <c r="H325" s="18"/>
      <c r="I325" s="18"/>
      <c r="J325" s="18"/>
      <c r="K325" s="26"/>
      <c r="L325" s="26"/>
      <c r="M325" s="28"/>
      <c r="N325" s="18"/>
      <c r="O325" s="19"/>
      <c r="P325" s="19"/>
    </row>
    <row r="326" spans="1:16">
      <c r="A326" s="11"/>
      <c r="B326" s="36"/>
      <c r="C326" s="43"/>
      <c r="D326" s="43"/>
      <c r="E326" s="43"/>
      <c r="F326" s="44"/>
      <c r="G326" s="44"/>
      <c r="H326" s="44"/>
      <c r="I326" s="44"/>
      <c r="J326" s="44"/>
      <c r="K326" s="45"/>
      <c r="L326" s="45"/>
      <c r="M326" s="45"/>
      <c r="N326" s="44"/>
      <c r="O326" s="44"/>
      <c r="P326" s="44"/>
    </row>
    <row r="327" spans="1:16">
      <c r="A327" s="11"/>
      <c r="B327" s="36"/>
      <c r="C327" s="43"/>
      <c r="D327" s="43"/>
      <c r="E327" s="43"/>
      <c r="F327" s="44"/>
      <c r="G327" s="44"/>
      <c r="H327" s="44"/>
      <c r="I327" s="46"/>
      <c r="J327" s="46"/>
      <c r="K327" s="46"/>
      <c r="L327" s="45"/>
      <c r="M327" s="45"/>
      <c r="N327" s="44"/>
      <c r="O327" s="44"/>
      <c r="P327" s="44"/>
    </row>
    <row r="328" spans="1:16">
      <c r="A328"/>
      <c r="B328" s="42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</row>
    <row r="329" spans="1:16" ht="409.6" customHeight="1">
      <c r="A329" s="9"/>
      <c r="B329" s="42"/>
      <c r="C329" s="18"/>
      <c r="D329" s="18"/>
      <c r="E329" s="18"/>
      <c r="F329" s="18"/>
      <c r="G329" s="18"/>
      <c r="H329" s="18"/>
      <c r="I329" s="18"/>
      <c r="J329" s="18"/>
      <c r="K329" s="26"/>
      <c r="L329" s="26"/>
      <c r="M329" s="26"/>
      <c r="N329" s="18"/>
      <c r="O329" s="18"/>
      <c r="P329" s="18"/>
    </row>
    <row r="330" spans="1:16" ht="409.6" customHeight="1">
      <c r="A330" s="10"/>
      <c r="B330" s="47"/>
      <c r="C330" s="26"/>
      <c r="D330" s="26"/>
      <c r="E330" s="26"/>
      <c r="F330" s="18"/>
      <c r="G330" s="26"/>
      <c r="H330" s="26"/>
      <c r="I330" s="26"/>
      <c r="J330" s="26"/>
      <c r="K330" s="24"/>
      <c r="L330" s="24"/>
      <c r="M330" s="24"/>
      <c r="N330" s="18"/>
      <c r="O330" s="18"/>
      <c r="P330" s="18"/>
    </row>
    <row r="331" spans="1:16" ht="409.6" customHeight="1">
      <c r="A331" s="10"/>
      <c r="B331" s="36"/>
      <c r="C331" s="26"/>
      <c r="D331" s="26"/>
      <c r="E331" s="26"/>
      <c r="F331" s="18"/>
      <c r="G331" s="26"/>
      <c r="H331" s="26"/>
      <c r="I331" s="26"/>
      <c r="J331" s="26"/>
      <c r="K331" s="24"/>
      <c r="L331" s="24"/>
      <c r="M331" s="24"/>
      <c r="N331" s="18"/>
      <c r="O331" s="18"/>
      <c r="P331" s="18"/>
    </row>
    <row r="332" spans="1:16" ht="409.6" customHeight="1">
      <c r="A332" s="10"/>
      <c r="B332" s="26"/>
      <c r="C332" s="26"/>
      <c r="D332" s="26"/>
      <c r="E332" s="26"/>
      <c r="F332" s="18"/>
      <c r="G332" s="26"/>
      <c r="H332" s="26"/>
      <c r="I332" s="26"/>
      <c r="J332" s="26"/>
      <c r="K332" s="24"/>
      <c r="L332" s="24"/>
      <c r="M332" s="24"/>
      <c r="N332" s="18"/>
      <c r="O332" s="18"/>
      <c r="P332" s="18"/>
    </row>
    <row r="333" spans="1:16" ht="409.6" customHeight="1">
      <c r="A333" s="8"/>
      <c r="B333" s="26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pans="1:16" ht="409.6" customHeight="1">
      <c r="A334" s="8"/>
      <c r="B334" s="26"/>
      <c r="C334" s="18"/>
      <c r="D334" s="18"/>
      <c r="E334" s="18"/>
      <c r="F334" s="18"/>
      <c r="G334" s="26"/>
      <c r="H334" s="26"/>
      <c r="I334" s="26"/>
      <c r="J334" s="26"/>
      <c r="K334" s="24"/>
      <c r="L334" s="22"/>
      <c r="M334" s="24"/>
      <c r="N334" s="18"/>
      <c r="O334" s="18"/>
      <c r="P334" s="18"/>
    </row>
    <row r="335" spans="1:16" ht="409.6" customHeight="1">
      <c r="A335" s="10"/>
      <c r="B335" s="18"/>
      <c r="C335" s="26"/>
      <c r="D335" s="26"/>
      <c r="E335" s="26"/>
      <c r="F335" s="18"/>
      <c r="G335" s="26"/>
      <c r="H335" s="26"/>
      <c r="I335" s="26"/>
      <c r="J335" s="26"/>
      <c r="K335" s="24"/>
      <c r="L335" s="24"/>
      <c r="M335" s="24"/>
      <c r="N335" s="18"/>
      <c r="O335" s="18"/>
      <c r="P335" s="18"/>
    </row>
    <row r="336" spans="1:16" ht="409.6" customHeight="1">
      <c r="A336" s="10"/>
      <c r="B336" s="18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18"/>
      <c r="O336" s="18"/>
      <c r="P336" s="18"/>
    </row>
    <row r="337" spans="1:16" ht="409.6" customHeight="1">
      <c r="A337" s="10"/>
      <c r="B337" s="26"/>
      <c r="C337" s="26"/>
      <c r="D337" s="26"/>
      <c r="E337" s="26"/>
      <c r="F337" s="18"/>
      <c r="G337" s="26"/>
      <c r="H337" s="26"/>
      <c r="I337" s="26"/>
      <c r="J337" s="26"/>
      <c r="K337" s="24"/>
      <c r="L337" s="24"/>
      <c r="M337" s="24"/>
      <c r="N337" s="18"/>
      <c r="O337" s="18"/>
      <c r="P337" s="18"/>
    </row>
    <row r="338" spans="1:16" ht="409.6" customHeight="1">
      <c r="A338" s="10"/>
      <c r="B338" s="26"/>
      <c r="C338" s="26"/>
      <c r="D338" s="26"/>
      <c r="E338" s="26"/>
      <c r="F338" s="18"/>
      <c r="G338" s="26"/>
      <c r="H338" s="26"/>
      <c r="I338" s="26"/>
      <c r="J338" s="26"/>
      <c r="K338" s="24"/>
      <c r="L338" s="24"/>
      <c r="M338" s="24"/>
      <c r="N338" s="18"/>
      <c r="O338" s="18"/>
      <c r="P338" s="18"/>
    </row>
    <row r="339" spans="1:16" ht="409.6" customHeight="1">
      <c r="A339" s="8"/>
      <c r="B339" s="26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t="409.6" customHeight="1">
      <c r="A340" s="8"/>
      <c r="B340" s="26"/>
      <c r="C340" s="18"/>
      <c r="D340" s="18"/>
      <c r="E340" s="18"/>
      <c r="F340" s="18"/>
      <c r="G340" s="18"/>
      <c r="H340" s="18"/>
      <c r="I340" s="18"/>
      <c r="J340" s="18"/>
      <c r="K340" s="24"/>
      <c r="L340" s="22"/>
      <c r="M340" s="24"/>
      <c r="N340" s="18"/>
      <c r="O340" s="18"/>
      <c r="P340" s="18"/>
    </row>
    <row r="341" spans="1:16" ht="409.6" customHeight="1">
      <c r="A341" s="8"/>
      <c r="B341" s="18"/>
      <c r="C341" s="18"/>
      <c r="D341" s="18"/>
      <c r="E341" s="18"/>
      <c r="F341" s="18"/>
      <c r="G341" s="18"/>
      <c r="H341" s="18"/>
      <c r="I341" s="18"/>
      <c r="J341" s="18"/>
      <c r="K341" s="22"/>
      <c r="L341" s="22"/>
      <c r="M341" s="24"/>
      <c r="N341" s="18"/>
      <c r="O341" s="18"/>
      <c r="P341" s="18"/>
    </row>
    <row r="342" spans="1:16" ht="409.6" customHeight="1">
      <c r="A342" s="9"/>
      <c r="B342" s="18"/>
      <c r="C342" s="22"/>
      <c r="D342" s="22"/>
      <c r="E342" s="22"/>
      <c r="F342" s="18"/>
      <c r="G342" s="18"/>
      <c r="H342" s="18"/>
      <c r="I342" s="18"/>
      <c r="J342" s="18"/>
      <c r="K342" s="26"/>
      <c r="L342" s="26"/>
      <c r="M342" s="24"/>
      <c r="N342" s="18"/>
      <c r="O342" s="18"/>
      <c r="P342" s="18"/>
    </row>
    <row r="343" spans="1:16" ht="409.6" customHeight="1">
      <c r="A343" s="9"/>
      <c r="B343" s="18"/>
      <c r="C343" s="22"/>
      <c r="D343" s="22"/>
      <c r="E343" s="22"/>
      <c r="F343" s="18"/>
      <c r="G343" s="18"/>
      <c r="H343" s="18"/>
      <c r="I343" s="18"/>
      <c r="J343" s="18"/>
      <c r="K343" s="26"/>
      <c r="L343" s="26"/>
      <c r="M343" s="24"/>
      <c r="N343" s="18"/>
      <c r="O343" s="18"/>
      <c r="P343" s="18"/>
    </row>
    <row r="344" spans="1:16" ht="409.6" customHeight="1">
      <c r="A344" s="9"/>
      <c r="B344" s="36"/>
      <c r="C344" s="22"/>
      <c r="D344" s="22"/>
      <c r="E344" s="22"/>
      <c r="F344" s="18"/>
      <c r="G344" s="18"/>
      <c r="H344" s="18"/>
      <c r="I344" s="18"/>
      <c r="J344" s="18"/>
      <c r="K344" s="26"/>
      <c r="L344" s="26"/>
      <c r="M344" s="24"/>
      <c r="N344" s="18"/>
      <c r="O344" s="18"/>
      <c r="P344" s="18"/>
    </row>
    <row r="345" spans="1:16" ht="409.6" customHeight="1">
      <c r="A345" s="9"/>
      <c r="B345" s="36"/>
      <c r="C345" s="37"/>
      <c r="D345" s="37"/>
      <c r="E345" s="37"/>
      <c r="F345" s="18"/>
      <c r="G345" s="18"/>
      <c r="H345" s="18"/>
      <c r="I345" s="18"/>
      <c r="J345" s="18"/>
      <c r="K345" s="26"/>
      <c r="L345" s="26"/>
      <c r="M345" s="24"/>
      <c r="N345" s="18"/>
      <c r="O345" s="18"/>
      <c r="P345" s="18"/>
    </row>
    <row r="346" spans="1:16" ht="409.6" customHeight="1">
      <c r="A346" s="9"/>
      <c r="B346" s="36"/>
      <c r="C346" s="38"/>
      <c r="D346" s="38"/>
      <c r="E346" s="38"/>
      <c r="F346" s="18"/>
      <c r="G346" s="18"/>
      <c r="H346" s="18"/>
      <c r="I346" s="18"/>
      <c r="J346" s="18"/>
      <c r="K346" s="26"/>
      <c r="L346" s="26"/>
      <c r="M346" s="24"/>
      <c r="N346" s="18"/>
      <c r="O346" s="18"/>
      <c r="P346" s="18"/>
    </row>
    <row r="347" spans="1:16" ht="409.6" customHeight="1">
      <c r="A347" s="9"/>
      <c r="B347" s="36"/>
      <c r="C347" s="39"/>
      <c r="D347" s="39"/>
      <c r="E347" s="39"/>
      <c r="F347" s="18"/>
      <c r="G347" s="18"/>
      <c r="H347" s="18"/>
      <c r="I347" s="18"/>
      <c r="J347" s="18"/>
      <c r="K347" s="26"/>
      <c r="L347" s="26"/>
      <c r="M347" s="24"/>
      <c r="N347" s="18"/>
      <c r="O347" s="18"/>
      <c r="P347" s="18"/>
    </row>
    <row r="348" spans="1:16" ht="409.6" customHeight="1">
      <c r="A348" s="9"/>
      <c r="B348" s="36"/>
      <c r="C348" s="40"/>
      <c r="D348" s="40"/>
      <c r="E348" s="40"/>
      <c r="F348" s="18"/>
      <c r="G348" s="18"/>
      <c r="H348" s="18"/>
      <c r="I348" s="18"/>
      <c r="J348" s="18"/>
      <c r="K348" s="26"/>
      <c r="L348" s="26"/>
      <c r="M348" s="48"/>
      <c r="N348" s="18"/>
      <c r="O348" s="18"/>
      <c r="P348" s="18"/>
    </row>
    <row r="349" spans="1:16" ht="409.6" customHeight="1">
      <c r="A349" s="9"/>
      <c r="B349" s="36"/>
      <c r="C349" s="18"/>
      <c r="D349" s="18"/>
      <c r="E349" s="18"/>
      <c r="F349" s="18"/>
      <c r="G349" s="18"/>
      <c r="H349" s="18"/>
      <c r="I349" s="18"/>
      <c r="J349" s="18"/>
      <c r="K349" s="26"/>
      <c r="L349" s="26"/>
      <c r="M349" s="26"/>
      <c r="N349" s="18"/>
      <c r="O349" s="18"/>
      <c r="P349" s="18"/>
    </row>
    <row r="350" spans="1:16" ht="409.6" customHeight="1">
      <c r="A350" s="9"/>
      <c r="B350" s="36"/>
      <c r="C350" s="27"/>
      <c r="D350" s="27"/>
      <c r="E350" s="27"/>
      <c r="F350" s="18"/>
      <c r="G350" s="18"/>
      <c r="H350" s="18"/>
      <c r="I350" s="18"/>
      <c r="J350" s="18"/>
      <c r="K350" s="26"/>
      <c r="L350" s="26"/>
      <c r="M350" s="26"/>
      <c r="N350" s="18"/>
      <c r="O350" s="18"/>
      <c r="P350" s="18"/>
    </row>
    <row r="351" spans="1:16" ht="409.6" customHeight="1">
      <c r="A351" s="9"/>
      <c r="B351" s="36"/>
      <c r="C351" s="27"/>
      <c r="D351" s="27"/>
      <c r="E351" s="27"/>
      <c r="F351" s="18"/>
      <c r="G351" s="18"/>
      <c r="H351" s="18"/>
      <c r="I351" s="18"/>
      <c r="J351" s="18"/>
      <c r="K351" s="26"/>
      <c r="L351" s="26"/>
      <c r="M351" s="26"/>
      <c r="N351" s="18"/>
      <c r="O351" s="18"/>
      <c r="P351" s="18"/>
    </row>
    <row r="352" spans="1:16" ht="409.6" customHeight="1">
      <c r="A352" s="8"/>
      <c r="B352" s="36"/>
      <c r="C352" s="18"/>
      <c r="D352" s="18"/>
      <c r="E352" s="18"/>
      <c r="F352" s="18"/>
      <c r="G352" s="18"/>
      <c r="H352" s="18"/>
      <c r="I352" s="18"/>
      <c r="J352" s="18"/>
      <c r="K352" s="22"/>
      <c r="L352" s="22"/>
      <c r="M352" s="24"/>
      <c r="N352" s="18"/>
      <c r="O352" s="18"/>
      <c r="P352" s="18"/>
    </row>
    <row r="353" spans="1:16" ht="409.6" customHeight="1">
      <c r="A353" s="8"/>
      <c r="B353" s="36"/>
      <c r="C353" s="18"/>
      <c r="D353" s="18"/>
      <c r="E353" s="18"/>
      <c r="F353" s="18"/>
      <c r="G353" s="18"/>
      <c r="H353" s="18"/>
      <c r="I353" s="18"/>
      <c r="J353" s="18"/>
      <c r="K353" s="22"/>
      <c r="L353" s="22"/>
      <c r="M353" s="24"/>
      <c r="N353" s="18"/>
      <c r="O353" s="18"/>
      <c r="P353" s="18"/>
    </row>
    <row r="354" spans="1:16" ht="409.6" customHeight="1">
      <c r="A354" s="8"/>
      <c r="B354" s="18"/>
      <c r="C354" s="18"/>
      <c r="D354" s="18"/>
      <c r="E354" s="18"/>
      <c r="F354" s="18"/>
      <c r="G354" s="18"/>
      <c r="H354" s="18"/>
      <c r="I354" s="18"/>
      <c r="J354" s="18"/>
      <c r="K354" s="22"/>
      <c r="L354" s="22"/>
      <c r="M354" s="24"/>
      <c r="N354" s="18"/>
      <c r="O354" s="18"/>
      <c r="P354" s="18"/>
    </row>
    <row r="355" spans="1:16" ht="409.6" customHeight="1">
      <c r="A355" s="10"/>
      <c r="B355" s="18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18"/>
      <c r="O355" s="18"/>
      <c r="P355" s="18"/>
    </row>
    <row r="356" spans="1:16" ht="30" customHeight="1">
      <c r="A356" s="15"/>
      <c r="B356" s="18"/>
      <c r="C356" s="18"/>
      <c r="D356" s="18"/>
      <c r="E356" s="18"/>
      <c r="F356" s="18"/>
      <c r="G356" s="18"/>
      <c r="H356" s="23"/>
      <c r="I356" s="18"/>
      <c r="J356" s="18"/>
      <c r="K356" s="26"/>
      <c r="L356" s="19"/>
      <c r="M356" s="49"/>
      <c r="N356" s="18"/>
      <c r="O356" s="18"/>
      <c r="P356" s="18"/>
    </row>
    <row r="357" spans="1:16">
      <c r="A357" s="15"/>
      <c r="B357" s="26"/>
      <c r="C357" s="18"/>
      <c r="D357" s="18"/>
      <c r="E357" s="18"/>
      <c r="F357" s="18"/>
      <c r="G357" s="18"/>
      <c r="H357" s="19"/>
      <c r="I357" s="36"/>
      <c r="J357" s="50"/>
      <c r="K357" s="32"/>
      <c r="L357" s="19"/>
      <c r="M357" s="51"/>
      <c r="N357" s="50"/>
      <c r="O357" s="50"/>
      <c r="P357" s="50"/>
    </row>
    <row r="358" spans="1:16">
      <c r="A358" s="15"/>
      <c r="B358" s="36"/>
      <c r="C358" s="18"/>
      <c r="D358" s="18"/>
      <c r="E358" s="18"/>
      <c r="F358" s="18"/>
      <c r="G358" s="18"/>
      <c r="H358" s="19"/>
      <c r="I358" s="51"/>
      <c r="J358" s="50"/>
      <c r="K358" s="32"/>
      <c r="L358" s="32"/>
      <c r="M358" s="32"/>
      <c r="N358" s="50"/>
      <c r="O358" s="50"/>
      <c r="P358" s="50"/>
    </row>
    <row r="359" spans="1:16">
      <c r="A359" s="15"/>
      <c r="B359" s="36"/>
      <c r="C359" s="18"/>
      <c r="D359" s="18"/>
      <c r="E359" s="18"/>
      <c r="F359" s="18"/>
      <c r="G359" s="18"/>
      <c r="H359" s="19"/>
      <c r="I359" s="49"/>
      <c r="J359" s="50"/>
      <c r="K359" s="32"/>
      <c r="L359" s="32"/>
      <c r="M359" s="32"/>
      <c r="N359" s="50"/>
      <c r="O359" s="50"/>
      <c r="P359" s="50"/>
    </row>
    <row r="360" spans="1:16">
      <c r="A360" s="15"/>
      <c r="B360" s="36"/>
      <c r="C360" s="18"/>
      <c r="D360" s="18"/>
      <c r="E360" s="18"/>
      <c r="F360" s="18"/>
      <c r="G360" s="18"/>
      <c r="H360" s="19"/>
      <c r="I360" s="23"/>
      <c r="J360" s="50"/>
      <c r="K360" s="32"/>
      <c r="L360" s="32"/>
      <c r="M360" s="32"/>
      <c r="N360" s="50"/>
      <c r="O360" s="50"/>
      <c r="P360" s="50"/>
    </row>
    <row r="361" spans="1:16">
      <c r="A361" s="4"/>
      <c r="B361" s="36"/>
      <c r="C361" s="18"/>
      <c r="D361" s="18"/>
      <c r="E361" s="18"/>
      <c r="F361" s="18"/>
      <c r="G361" s="18"/>
      <c r="H361" s="19"/>
      <c r="I361" s="23"/>
      <c r="J361" s="18"/>
      <c r="K361" s="18"/>
      <c r="L361" s="18"/>
      <c r="M361" s="18"/>
      <c r="N361" s="18"/>
      <c r="O361" s="18"/>
      <c r="P361" s="18"/>
    </row>
    <row r="362" spans="1:16">
      <c r="A362" s="4"/>
      <c r="B362" s="36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16" ht="30" customHeight="1">
      <c r="A363" s="15"/>
      <c r="B363" s="18"/>
      <c r="C363" s="18"/>
      <c r="D363" s="18"/>
      <c r="E363" s="18"/>
      <c r="F363" s="18"/>
      <c r="G363" s="18"/>
      <c r="H363" s="23"/>
      <c r="I363" s="52"/>
      <c r="J363" s="50"/>
      <c r="K363" s="32"/>
      <c r="L363" s="32"/>
      <c r="M363" s="32"/>
      <c r="N363" s="50"/>
      <c r="O363" s="50"/>
      <c r="P363" s="50"/>
    </row>
    <row r="364" spans="1:16">
      <c r="A364" s="15"/>
      <c r="B364" s="18"/>
      <c r="C364" s="18"/>
      <c r="D364" s="18"/>
      <c r="E364" s="18"/>
      <c r="F364" s="18"/>
      <c r="G364" s="18"/>
      <c r="H364" s="19"/>
      <c r="I364" s="36"/>
      <c r="J364" s="50"/>
      <c r="K364" s="32"/>
      <c r="L364" s="32"/>
      <c r="M364" s="32"/>
      <c r="N364" s="50"/>
      <c r="O364" s="50"/>
      <c r="P364" s="50"/>
    </row>
    <row r="365" spans="1:16">
      <c r="A365" s="15"/>
      <c r="B365" s="36"/>
      <c r="C365" s="18"/>
      <c r="D365" s="18"/>
      <c r="E365" s="18"/>
      <c r="F365" s="18"/>
      <c r="G365" s="18"/>
      <c r="H365" s="19"/>
      <c r="I365" s="50"/>
      <c r="J365" s="50"/>
      <c r="K365" s="32"/>
      <c r="L365" s="32"/>
      <c r="M365" s="32"/>
      <c r="N365" s="50"/>
      <c r="O365" s="50"/>
      <c r="P365" s="50"/>
    </row>
    <row r="366" spans="1:16">
      <c r="A366" s="15"/>
      <c r="B366" s="36"/>
      <c r="C366" s="18"/>
      <c r="D366" s="18"/>
      <c r="E366" s="18"/>
      <c r="F366" s="18"/>
      <c r="G366" s="18"/>
      <c r="H366" s="19"/>
      <c r="I366" s="49"/>
      <c r="J366" s="50"/>
      <c r="K366" s="32"/>
      <c r="L366" s="32"/>
      <c r="M366" s="32"/>
      <c r="N366" s="50"/>
      <c r="O366" s="50"/>
      <c r="P366" s="50"/>
    </row>
    <row r="367" spans="1:16">
      <c r="A367" s="15"/>
      <c r="B367" s="36"/>
      <c r="C367" s="18"/>
      <c r="D367" s="18"/>
      <c r="E367" s="18"/>
      <c r="F367" s="18"/>
      <c r="G367" s="53"/>
      <c r="H367" s="19"/>
      <c r="I367" s="23"/>
      <c r="J367" s="18"/>
      <c r="K367" s="26"/>
      <c r="L367" s="26"/>
      <c r="M367" s="26"/>
      <c r="N367" s="18"/>
      <c r="O367" s="18"/>
      <c r="P367" s="18"/>
    </row>
    <row r="368" spans="1:16">
      <c r="A368" s="15"/>
      <c r="B368" s="36"/>
      <c r="C368" s="18"/>
      <c r="D368" s="18"/>
      <c r="E368" s="18"/>
      <c r="F368" s="18"/>
      <c r="G368" s="53"/>
      <c r="H368" s="19"/>
      <c r="I368" s="23"/>
      <c r="J368" s="18"/>
      <c r="K368" s="26"/>
      <c r="L368" s="26"/>
      <c r="M368" s="26"/>
      <c r="N368" s="18"/>
      <c r="O368" s="18"/>
      <c r="P368" s="18"/>
    </row>
    <row r="369" spans="1:16">
      <c r="A369" s="15"/>
      <c r="B369" s="36"/>
      <c r="C369" s="18"/>
      <c r="D369" s="18"/>
      <c r="E369" s="18"/>
      <c r="F369" s="18"/>
      <c r="G369" s="18"/>
      <c r="H369" s="18"/>
      <c r="I369" s="18"/>
      <c r="J369" s="18"/>
      <c r="K369" s="26"/>
      <c r="L369" s="26"/>
      <c r="M369" s="26"/>
      <c r="N369" s="18"/>
      <c r="O369" s="18"/>
      <c r="P369" s="18"/>
    </row>
    <row r="370" spans="1:16">
      <c r="A370" s="15"/>
      <c r="B370" s="36"/>
      <c r="C370" s="18"/>
      <c r="D370" s="18"/>
      <c r="E370" s="18"/>
      <c r="F370" s="18"/>
      <c r="G370" s="18"/>
      <c r="H370" s="19"/>
      <c r="I370" s="54"/>
      <c r="J370" s="18"/>
      <c r="K370" s="26"/>
      <c r="L370" s="26"/>
      <c r="M370" s="26"/>
      <c r="N370" s="18"/>
      <c r="O370" s="18"/>
      <c r="P370" s="18"/>
    </row>
    <row r="371" spans="1:16">
      <c r="A371" s="15"/>
      <c r="B371" s="36"/>
      <c r="C371" s="18"/>
      <c r="D371" s="18"/>
      <c r="E371" s="18"/>
      <c r="F371" s="18"/>
      <c r="G371" s="18"/>
      <c r="H371" s="19"/>
      <c r="I371" s="18"/>
      <c r="J371" s="18"/>
      <c r="K371" s="26"/>
      <c r="L371" s="26"/>
      <c r="M371" s="26"/>
      <c r="N371" s="18"/>
      <c r="O371" s="18"/>
      <c r="P371" s="18"/>
    </row>
    <row r="372" spans="1:16">
      <c r="A372" s="15"/>
      <c r="B372" s="36"/>
      <c r="C372" s="18"/>
      <c r="D372" s="18"/>
      <c r="E372" s="18"/>
      <c r="F372" s="18"/>
      <c r="G372" s="18"/>
      <c r="H372" s="19"/>
      <c r="I372" s="23"/>
      <c r="J372" s="18"/>
      <c r="K372" s="26"/>
      <c r="L372" s="26"/>
      <c r="M372" s="26"/>
      <c r="N372" s="18"/>
      <c r="O372" s="18"/>
      <c r="P372" s="18"/>
    </row>
    <row r="373" spans="1:16">
      <c r="A373" s="15"/>
      <c r="B373" s="36"/>
      <c r="C373" s="18"/>
      <c r="D373" s="18"/>
      <c r="E373" s="18"/>
      <c r="F373" s="18"/>
      <c r="G373" s="18"/>
      <c r="H373" s="18"/>
      <c r="I373" s="18"/>
      <c r="J373" s="18"/>
      <c r="K373" s="26"/>
      <c r="L373" s="26"/>
      <c r="M373" s="26"/>
      <c r="N373" s="18"/>
      <c r="O373" s="18"/>
      <c r="P373" s="18"/>
    </row>
    <row r="374" spans="1:16">
      <c r="A374" s="5"/>
      <c r="B374" s="36"/>
      <c r="C374" s="44"/>
      <c r="D374" s="44"/>
      <c r="E374" s="44"/>
      <c r="F374" s="44"/>
      <c r="G374" s="44"/>
      <c r="H374" s="44"/>
      <c r="I374" s="44"/>
      <c r="J374" s="44"/>
      <c r="K374" s="45"/>
      <c r="L374" s="45"/>
      <c r="M374" s="45"/>
      <c r="N374" s="44"/>
      <c r="O374" s="44"/>
      <c r="P374" s="44"/>
    </row>
    <row r="375" spans="1:16">
      <c r="B375" s="36"/>
      <c r="C375" s="44"/>
      <c r="D375" s="44"/>
      <c r="E375" s="44"/>
      <c r="F375" s="44"/>
      <c r="G375" s="44"/>
      <c r="H375" s="44"/>
      <c r="I375" s="44"/>
      <c r="J375" s="44"/>
      <c r="K375" s="45"/>
      <c r="L375" s="45"/>
      <c r="M375" s="45"/>
      <c r="N375" s="44"/>
      <c r="O375" s="44"/>
      <c r="P375" s="44"/>
    </row>
    <row r="376" spans="1:16">
      <c r="B376" s="42"/>
      <c r="C376" s="44"/>
      <c r="D376" s="44"/>
      <c r="E376" s="44"/>
      <c r="F376" s="44"/>
      <c r="G376" s="44"/>
      <c r="H376" s="44"/>
      <c r="I376" s="44"/>
      <c r="J376" s="44"/>
      <c r="K376" s="45"/>
      <c r="L376" s="45"/>
      <c r="M376" s="45"/>
      <c r="N376" s="44"/>
      <c r="O376" s="44"/>
      <c r="P376" s="44"/>
    </row>
    <row r="377" spans="1:16"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</row>
    <row r="378" spans="1:16"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</row>
    <row r="379" spans="1:16">
      <c r="B379" s="44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1:16">
      <c r="B380" s="44"/>
      <c r="C380" s="18"/>
      <c r="D380" s="18"/>
      <c r="E380" s="18"/>
      <c r="F380" s="18"/>
      <c r="G380" s="18"/>
      <c r="H380" s="21" t="s">
        <v>1</v>
      </c>
      <c r="I380" s="21" t="s">
        <v>2</v>
      </c>
      <c r="J380" s="21" t="s">
        <v>3</v>
      </c>
      <c r="K380" s="21" t="s">
        <v>4</v>
      </c>
      <c r="L380" s="21" t="s">
        <v>0</v>
      </c>
      <c r="M380" s="18" t="s">
        <v>13</v>
      </c>
      <c r="N380" s="18"/>
      <c r="O380" s="18"/>
      <c r="P380" s="18"/>
    </row>
    <row r="381" spans="1:16" ht="38.25">
      <c r="B381" s="22" t="s">
        <v>11</v>
      </c>
      <c r="C381" s="18"/>
      <c r="D381" s="18"/>
      <c r="E381" s="18"/>
      <c r="F381" s="18"/>
      <c r="G381" s="18"/>
      <c r="H381" s="19" t="s">
        <v>6</v>
      </c>
      <c r="I381" s="49">
        <v>39485.730000000003</v>
      </c>
      <c r="J381" s="55">
        <v>842.97</v>
      </c>
      <c r="K381" s="19">
        <f>SUM(I381:J381)</f>
        <v>40328.700000000004</v>
      </c>
      <c r="L381" s="19">
        <f>K381*0.2</f>
        <v>8065.7400000000016</v>
      </c>
      <c r="M381" s="19">
        <f>SUM(K381:L381)</f>
        <v>48394.44</v>
      </c>
      <c r="N381" s="18"/>
      <c r="O381" s="18"/>
      <c r="P381" s="18"/>
    </row>
    <row r="382" spans="1:16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1:16" ht="38.25">
      <c r="B383" s="18"/>
      <c r="C383" s="18"/>
      <c r="D383" s="18"/>
      <c r="E383" s="18"/>
      <c r="F383" s="18"/>
      <c r="G383" s="18"/>
      <c r="H383" s="19" t="s">
        <v>10</v>
      </c>
      <c r="I383" s="49">
        <v>13413.79</v>
      </c>
      <c r="J383" s="36">
        <v>402.41</v>
      </c>
      <c r="K383" s="19">
        <f>SUM(I383:J383)</f>
        <v>13816.2</v>
      </c>
      <c r="L383" s="19">
        <f>K383*0.2</f>
        <v>2763.2400000000002</v>
      </c>
      <c r="M383" s="19">
        <f>SUM(K383:L383)</f>
        <v>16579.440000000002</v>
      </c>
      <c r="N383" s="18"/>
      <c r="O383" s="18"/>
      <c r="P383" s="18"/>
    </row>
    <row r="384" spans="1:16">
      <c r="B384" s="18"/>
      <c r="C384" s="18"/>
      <c r="D384" s="18"/>
      <c r="E384" s="18"/>
      <c r="F384" s="18"/>
      <c r="G384" s="18"/>
      <c r="H384" s="19"/>
      <c r="I384" s="19"/>
      <c r="J384" s="19"/>
      <c r="K384" s="19"/>
      <c r="L384" s="19"/>
      <c r="M384" s="19"/>
      <c r="N384" s="18"/>
      <c r="O384" s="18"/>
      <c r="P384" s="18"/>
    </row>
    <row r="385" spans="2:16" ht="25.5">
      <c r="B385" s="18"/>
      <c r="C385" s="18"/>
      <c r="D385" s="18"/>
      <c r="E385" s="18"/>
      <c r="F385" s="18"/>
      <c r="G385" s="18"/>
      <c r="H385" s="19" t="s">
        <v>12</v>
      </c>
      <c r="I385" s="19">
        <v>7890.37</v>
      </c>
      <c r="J385" s="18"/>
      <c r="K385" s="19">
        <v>7890.37</v>
      </c>
      <c r="L385" s="19"/>
      <c r="M385" s="19">
        <f>SUM(K385:L385)</f>
        <v>7890.37</v>
      </c>
      <c r="N385" s="18"/>
      <c r="O385" s="18"/>
      <c r="P385" s="18"/>
    </row>
    <row r="386" spans="2:16">
      <c r="B386" s="18"/>
      <c r="C386" s="18"/>
      <c r="D386" s="18"/>
      <c r="E386" s="18"/>
      <c r="F386" s="18"/>
      <c r="G386" s="18"/>
      <c r="H386" s="18"/>
      <c r="I386" s="19">
        <f>SUM(I381:I385)</f>
        <v>60789.890000000007</v>
      </c>
      <c r="J386" s="19">
        <f>SUM(J381:J385)</f>
        <v>1245.3800000000001</v>
      </c>
      <c r="K386" s="19">
        <f>SUM(K381:K385)</f>
        <v>62035.270000000011</v>
      </c>
      <c r="L386" s="18"/>
      <c r="M386" s="19"/>
      <c r="N386" s="18"/>
      <c r="O386" s="18"/>
      <c r="P386" s="18"/>
    </row>
    <row r="387" spans="2:16">
      <c r="B387" s="18"/>
      <c r="C387" s="18"/>
      <c r="D387" s="18"/>
      <c r="E387" s="18"/>
      <c r="F387" s="18"/>
      <c r="G387" s="18"/>
      <c r="H387" s="19"/>
      <c r="I387" s="26"/>
      <c r="J387" s="18"/>
      <c r="K387" s="19"/>
      <c r="L387" s="19"/>
      <c r="M387" s="19"/>
      <c r="N387" s="18"/>
      <c r="O387" s="18"/>
      <c r="P387" s="18"/>
    </row>
    <row r="388" spans="2:16">
      <c r="B388" s="18"/>
      <c r="C388" s="18"/>
      <c r="D388" s="18"/>
      <c r="E388" s="18"/>
      <c r="F388" s="18"/>
      <c r="G388" s="18"/>
      <c r="H388" s="19" t="s">
        <v>7</v>
      </c>
      <c r="I388" s="26">
        <v>800</v>
      </c>
      <c r="J388" s="18"/>
      <c r="K388" s="19">
        <f>SUM(I388:J388)</f>
        <v>800</v>
      </c>
      <c r="L388" s="19">
        <f>K388*0.2</f>
        <v>160</v>
      </c>
      <c r="M388" s="19">
        <f>SUM(K388:L388)</f>
        <v>960</v>
      </c>
      <c r="N388" s="18"/>
      <c r="O388" s="18"/>
      <c r="P388" s="18"/>
    </row>
    <row r="389" spans="2:16" ht="25.5">
      <c r="B389" s="18"/>
      <c r="C389" s="18"/>
      <c r="D389" s="18"/>
      <c r="E389" s="18"/>
      <c r="F389" s="18"/>
      <c r="G389" s="18"/>
      <c r="H389" s="19" t="s">
        <v>17</v>
      </c>
      <c r="I389" s="26"/>
      <c r="J389" s="18"/>
      <c r="K389" s="19"/>
      <c r="L389" s="19">
        <f>SUM(L381:L388)</f>
        <v>10988.980000000001</v>
      </c>
      <c r="M389" s="19"/>
      <c r="N389" s="18"/>
      <c r="O389" s="18"/>
      <c r="P389" s="18"/>
    </row>
    <row r="390" spans="2:16">
      <c r="B390" s="18"/>
      <c r="C390" s="18"/>
      <c r="D390" s="18"/>
      <c r="E390" s="18"/>
      <c r="F390" s="18"/>
      <c r="G390" s="18"/>
      <c r="H390" s="19" t="s">
        <v>14</v>
      </c>
      <c r="I390" s="18"/>
      <c r="J390" s="18"/>
      <c r="K390" s="18"/>
      <c r="L390" s="18"/>
      <c r="M390" s="18">
        <v>36031.94</v>
      </c>
      <c r="N390" s="18"/>
      <c r="O390" s="18"/>
      <c r="P390" s="18"/>
    </row>
    <row r="391" spans="2:16">
      <c r="B391" s="18"/>
      <c r="C391" s="18"/>
      <c r="D391" s="18"/>
      <c r="E391" s="18"/>
      <c r="F391" s="18"/>
      <c r="G391" s="18"/>
      <c r="H391" s="19" t="s">
        <v>16</v>
      </c>
      <c r="I391" s="18"/>
      <c r="J391" s="18"/>
      <c r="K391" s="18"/>
      <c r="L391" s="18"/>
      <c r="M391" s="26">
        <v>22237.5</v>
      </c>
      <c r="N391" s="18"/>
      <c r="O391" s="18"/>
      <c r="P391" s="18"/>
    </row>
    <row r="392" spans="2:16" ht="25.5">
      <c r="B392" s="18"/>
      <c r="C392" s="18"/>
      <c r="D392" s="18"/>
      <c r="E392" s="18"/>
      <c r="F392" s="18"/>
      <c r="G392" s="18"/>
      <c r="H392" s="19" t="s">
        <v>21</v>
      </c>
      <c r="I392" s="18"/>
      <c r="J392" s="18"/>
      <c r="K392" s="18"/>
      <c r="L392" s="18"/>
      <c r="M392" s="26">
        <v>5861.22</v>
      </c>
      <c r="N392" s="18"/>
      <c r="O392" s="18"/>
      <c r="P392" s="18"/>
    </row>
    <row r="393" spans="2:16" ht="25.5">
      <c r="B393" s="18"/>
      <c r="C393" s="18"/>
      <c r="D393" s="18"/>
      <c r="E393" s="18"/>
      <c r="F393" s="18"/>
      <c r="G393" s="18"/>
      <c r="H393" s="19" t="s">
        <v>18</v>
      </c>
      <c r="I393" s="18"/>
      <c r="J393" s="18"/>
      <c r="K393" s="18"/>
      <c r="L393" s="18"/>
      <c r="M393" s="26">
        <v>1591.49</v>
      </c>
      <c r="N393" s="18"/>
      <c r="O393" s="18"/>
      <c r="P393" s="18"/>
    </row>
    <row r="394" spans="2:16" ht="25.5">
      <c r="B394" s="18"/>
      <c r="C394" s="18"/>
      <c r="D394" s="18"/>
      <c r="E394" s="18"/>
      <c r="F394" s="18"/>
      <c r="G394" s="18"/>
      <c r="H394" s="19" t="s">
        <v>22</v>
      </c>
      <c r="I394" s="18"/>
      <c r="J394" s="18"/>
      <c r="K394" s="18"/>
      <c r="L394" s="18"/>
      <c r="M394" s="26">
        <v>134.22</v>
      </c>
      <c r="N394" s="18"/>
      <c r="O394" s="18"/>
      <c r="P394" s="18"/>
    </row>
    <row r="395" spans="2:16">
      <c r="B395" s="18"/>
      <c r="C395" s="18"/>
      <c r="D395" s="18"/>
      <c r="E395" s="18"/>
      <c r="F395" s="18"/>
      <c r="G395" s="18"/>
      <c r="H395" s="22" t="s">
        <v>15</v>
      </c>
      <c r="I395" s="18"/>
      <c r="J395" s="18"/>
      <c r="K395" s="18"/>
      <c r="L395" s="18"/>
      <c r="M395" s="23">
        <f>SUM(M381:M394)</f>
        <v>139680.62</v>
      </c>
      <c r="N395" s="18"/>
      <c r="O395" s="18"/>
      <c r="P395" s="18"/>
    </row>
    <row r="396" spans="2:16">
      <c r="B396" s="18"/>
      <c r="C396" s="18"/>
      <c r="D396" s="18"/>
      <c r="E396" s="18"/>
      <c r="F396" s="18"/>
      <c r="G396" s="18"/>
      <c r="H396" s="19"/>
      <c r="I396" s="26"/>
      <c r="J396" s="18"/>
      <c r="K396" s="19"/>
      <c r="L396" s="19"/>
      <c r="M396" s="19"/>
      <c r="N396" s="18"/>
      <c r="O396" s="18"/>
      <c r="P396" s="18"/>
    </row>
    <row r="397" spans="2:16">
      <c r="B397" s="18"/>
      <c r="C397" s="18"/>
      <c r="D397" s="18"/>
      <c r="E397" s="18"/>
      <c r="F397" s="18"/>
      <c r="G397" s="18"/>
      <c r="H397" s="23"/>
      <c r="I397" s="18"/>
      <c r="J397" s="18"/>
      <c r="K397" s="18"/>
      <c r="L397" s="18"/>
      <c r="M397" s="22">
        <v>360319.38</v>
      </c>
      <c r="N397" s="18"/>
      <c r="O397" s="18"/>
      <c r="P397" s="18"/>
    </row>
    <row r="398" spans="2:16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pans="2:16">
      <c r="B399" s="22" t="s">
        <v>19</v>
      </c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23">
        <f>SUM(M395:M398)</f>
        <v>500000</v>
      </c>
      <c r="N399" s="18"/>
      <c r="O399" s="18"/>
      <c r="P399" s="18"/>
    </row>
    <row r="400" spans="2:16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2:16">
      <c r="B401" s="22" t="s">
        <v>20</v>
      </c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>
      <c r="B402" s="18"/>
      <c r="C402" s="27"/>
      <c r="D402" s="27"/>
      <c r="E402" s="27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2:16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2:16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2:16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2:16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2:16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2:16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2:16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</row>
    <row r="411" spans="2:16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2:16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pans="2:16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pans="2:16">
      <c r="B414" s="18"/>
      <c r="C414" s="18"/>
      <c r="D414" s="18"/>
      <c r="E414" s="18"/>
      <c r="F414" s="18"/>
      <c r="G414" s="44"/>
      <c r="H414" s="44"/>
      <c r="I414" s="44"/>
      <c r="J414" s="44"/>
      <c r="K414" s="44"/>
      <c r="L414" s="44"/>
      <c r="M414" s="44"/>
      <c r="N414" s="44"/>
      <c r="O414" s="44"/>
      <c r="P414" s="44"/>
    </row>
    <row r="415" spans="2:16">
      <c r="B415" s="18"/>
      <c r="C415" s="18"/>
      <c r="D415" s="18"/>
      <c r="E415" s="18"/>
      <c r="F415" s="18"/>
      <c r="G415" s="44"/>
      <c r="H415" s="44"/>
      <c r="I415" s="44"/>
      <c r="J415" s="44"/>
      <c r="K415" s="44"/>
      <c r="L415" s="44"/>
      <c r="M415" s="44"/>
      <c r="N415" s="44"/>
      <c r="O415" s="44"/>
      <c r="P415" s="44"/>
    </row>
    <row r="416" spans="2:16">
      <c r="B416" s="18"/>
      <c r="C416" s="18"/>
      <c r="D416" s="18"/>
      <c r="E416" s="18"/>
      <c r="F416" s="18"/>
      <c r="G416" s="44"/>
      <c r="H416" s="44"/>
      <c r="I416" s="44"/>
      <c r="J416" s="44"/>
      <c r="K416" s="44"/>
      <c r="L416" s="44"/>
      <c r="M416" s="44"/>
      <c r="N416" s="44"/>
      <c r="O416" s="44"/>
      <c r="P416" s="44"/>
    </row>
    <row r="417" spans="2:16">
      <c r="B417" s="18"/>
      <c r="C417" s="18"/>
      <c r="D417" s="18"/>
      <c r="E417" s="18"/>
      <c r="F417" s="18"/>
      <c r="G417" s="44"/>
      <c r="H417" s="44"/>
      <c r="I417" s="44"/>
      <c r="J417" s="44"/>
      <c r="K417" s="44"/>
      <c r="L417" s="44"/>
      <c r="M417" s="44"/>
      <c r="N417" s="44"/>
      <c r="O417" s="44"/>
      <c r="P417" s="44"/>
    </row>
    <row r="418" spans="2:16">
      <c r="B418" s="18"/>
      <c r="C418" s="18"/>
      <c r="D418" s="18"/>
      <c r="E418" s="18"/>
      <c r="F418" s="18"/>
      <c r="G418" s="44"/>
      <c r="H418" s="44"/>
      <c r="I418" s="44"/>
      <c r="J418" s="44"/>
      <c r="K418" s="44"/>
      <c r="L418" s="44"/>
      <c r="M418" s="44"/>
      <c r="N418" s="44"/>
      <c r="O418" s="44"/>
      <c r="P418" s="44"/>
    </row>
    <row r="419" spans="2:16">
      <c r="B419" s="18"/>
      <c r="C419" s="18"/>
      <c r="D419" s="18"/>
      <c r="E419" s="18"/>
      <c r="F419" s="18"/>
      <c r="G419" s="44"/>
      <c r="H419" s="44"/>
      <c r="I419" s="44"/>
      <c r="J419" s="44"/>
      <c r="K419" s="44"/>
      <c r="L419" s="44"/>
      <c r="M419" s="44"/>
      <c r="N419" s="44"/>
      <c r="O419" s="44"/>
      <c r="P419" s="44"/>
    </row>
    <row r="420" spans="2:16">
      <c r="B420" s="18"/>
      <c r="C420" s="18"/>
      <c r="D420" s="18"/>
      <c r="E420" s="18"/>
      <c r="F420" s="18"/>
      <c r="G420" s="44"/>
      <c r="H420" s="44"/>
      <c r="I420" s="44"/>
      <c r="J420" s="44"/>
      <c r="K420" s="44"/>
      <c r="L420" s="44"/>
      <c r="M420" s="44"/>
      <c r="N420" s="44"/>
      <c r="O420" s="44"/>
      <c r="P420" s="44"/>
    </row>
    <row r="421" spans="2:16">
      <c r="B421" s="18"/>
      <c r="C421" s="18"/>
      <c r="D421" s="18"/>
      <c r="E421" s="18"/>
      <c r="F421" s="18"/>
    </row>
    <row r="422" spans="2:16">
      <c r="B422" s="18"/>
      <c r="C422" s="18"/>
      <c r="D422" s="18"/>
      <c r="E422" s="18"/>
      <c r="F422" s="18"/>
    </row>
    <row r="423" spans="2:16">
      <c r="B423" s="18"/>
      <c r="C423" s="18"/>
      <c r="D423" s="18"/>
      <c r="E423" s="18"/>
      <c r="F423" s="18"/>
    </row>
    <row r="424" spans="2:16">
      <c r="B424" s="18"/>
      <c r="C424" s="18"/>
      <c r="D424" s="18"/>
      <c r="E424" s="18"/>
      <c r="F424" s="18"/>
    </row>
    <row r="425" spans="2:16">
      <c r="B425" s="18"/>
      <c r="C425" s="18"/>
      <c r="D425" s="18"/>
      <c r="E425" s="18"/>
      <c r="F425" s="18"/>
    </row>
    <row r="426" spans="2:16">
      <c r="B426" s="18"/>
      <c r="C426" s="18"/>
      <c r="D426" s="18"/>
      <c r="E426" s="18"/>
      <c r="F426" s="18"/>
    </row>
    <row r="427" spans="2:16">
      <c r="B427" s="18"/>
      <c r="C427" s="18"/>
      <c r="D427" s="18"/>
      <c r="E427" s="18"/>
      <c r="F427" s="18"/>
    </row>
    <row r="428" spans="2:16">
      <c r="B428" s="18"/>
      <c r="C428" s="18"/>
      <c r="D428" s="18"/>
      <c r="E428" s="18"/>
      <c r="F428" s="18"/>
    </row>
    <row r="429" spans="2:16">
      <c r="B429" s="18"/>
      <c r="C429" s="18"/>
      <c r="D429" s="18"/>
      <c r="E429" s="18"/>
      <c r="F429" s="18"/>
    </row>
    <row r="430" spans="2:16">
      <c r="B430" s="18"/>
      <c r="C430" s="18"/>
      <c r="D430" s="18"/>
      <c r="E430" s="18"/>
      <c r="F430" s="18"/>
    </row>
    <row r="431" spans="2:16">
      <c r="B431" s="18"/>
      <c r="C431" s="18"/>
      <c r="D431" s="18"/>
      <c r="E431" s="18"/>
      <c r="F431" s="18"/>
    </row>
    <row r="432" spans="2:16">
      <c r="B432" s="18"/>
      <c r="C432" s="18"/>
      <c r="D432" s="18"/>
      <c r="E432" s="18"/>
      <c r="F432" s="18"/>
    </row>
    <row r="433" spans="2:6">
      <c r="B433" s="18"/>
      <c r="C433" s="18"/>
      <c r="D433" s="18"/>
      <c r="E433" s="18"/>
      <c r="F433" s="18"/>
    </row>
    <row r="434" spans="2:6">
      <c r="B434" s="18"/>
      <c r="C434" s="18"/>
      <c r="D434" s="18"/>
      <c r="E434" s="18"/>
      <c r="F434" s="18"/>
    </row>
    <row r="435" spans="2:6">
      <c r="B435" s="18"/>
      <c r="C435" s="18"/>
      <c r="D435" s="18"/>
      <c r="E435" s="18"/>
      <c r="F435" s="18"/>
    </row>
    <row r="436" spans="2:6">
      <c r="B436" s="18"/>
      <c r="C436" s="18"/>
      <c r="D436" s="18"/>
      <c r="E436" s="18"/>
      <c r="F436" s="18"/>
    </row>
    <row r="437" spans="2:6">
      <c r="B437" s="18"/>
      <c r="C437" s="18"/>
      <c r="D437" s="18"/>
      <c r="E437" s="18"/>
      <c r="F437" s="18"/>
    </row>
    <row r="438" spans="2:6">
      <c r="B438" s="18"/>
      <c r="C438" s="20"/>
      <c r="D438" s="20"/>
      <c r="E438" s="20"/>
      <c r="F438" s="18"/>
    </row>
    <row r="439" spans="2:6">
      <c r="B439" s="18"/>
      <c r="C439" s="18"/>
      <c r="D439" s="18"/>
      <c r="E439" s="18"/>
      <c r="F439" s="18"/>
    </row>
    <row r="440" spans="2:6">
      <c r="B440" s="18"/>
      <c r="C440" s="30"/>
      <c r="D440" s="30"/>
      <c r="E440" s="30"/>
      <c r="F440" s="18"/>
    </row>
    <row r="441" spans="2:6">
      <c r="B441" s="18"/>
      <c r="C441" s="18"/>
      <c r="D441" s="18"/>
      <c r="E441" s="18"/>
      <c r="F441" s="18"/>
    </row>
    <row r="442" spans="2:6">
      <c r="B442" s="18"/>
      <c r="C442" s="20"/>
      <c r="D442" s="20"/>
      <c r="E442" s="20"/>
      <c r="F442" s="18"/>
    </row>
    <row r="443" spans="2:6">
      <c r="B443" s="18"/>
      <c r="C443" s="18"/>
      <c r="D443" s="18"/>
      <c r="E443" s="18"/>
      <c r="F443" s="18"/>
    </row>
    <row r="444" spans="2:6">
      <c r="B444" s="18"/>
      <c r="C444" s="18"/>
      <c r="D444" s="18"/>
      <c r="E444" s="18"/>
      <c r="F444" s="18"/>
    </row>
    <row r="445" spans="2:6">
      <c r="B445" s="18"/>
      <c r="C445" s="20"/>
      <c r="D445" s="20"/>
      <c r="E445" s="20"/>
      <c r="F445" s="18"/>
    </row>
    <row r="446" spans="2:6">
      <c r="B446" s="18"/>
      <c r="C446" s="22"/>
      <c r="D446" s="22"/>
      <c r="E446" s="22"/>
      <c r="F446" s="18"/>
    </row>
    <row r="447" spans="2:6">
      <c r="B447" s="18"/>
      <c r="C447" s="20"/>
      <c r="D447" s="20"/>
      <c r="E447" s="20"/>
      <c r="F447" s="26"/>
    </row>
    <row r="448" spans="2:6">
      <c r="B448" s="18"/>
      <c r="C448" s="20"/>
      <c r="D448" s="20"/>
      <c r="E448" s="20"/>
      <c r="F448" s="26"/>
    </row>
    <row r="449" spans="2:6">
      <c r="B449" s="31"/>
      <c r="C449" s="18"/>
      <c r="D449" s="18"/>
      <c r="E449" s="18"/>
      <c r="F449" s="18"/>
    </row>
    <row r="450" spans="2:6">
      <c r="B450" s="18"/>
      <c r="C450" s="18"/>
      <c r="D450" s="18"/>
      <c r="E450" s="18"/>
      <c r="F450" s="26"/>
    </row>
    <row r="451" spans="2:6">
      <c r="B451" s="18"/>
      <c r="C451" s="22"/>
      <c r="D451" s="22"/>
      <c r="E451" s="22"/>
      <c r="F451" s="18"/>
    </row>
    <row r="452" spans="2:6">
      <c r="B452" s="18"/>
      <c r="C452" s="18"/>
      <c r="D452" s="18"/>
      <c r="E452" s="18"/>
      <c r="F452" s="26"/>
    </row>
    <row r="453" spans="2:6">
      <c r="B453" s="18"/>
      <c r="C453" s="18"/>
      <c r="D453" s="18"/>
      <c r="E453" s="18"/>
      <c r="F453" s="26"/>
    </row>
    <row r="454" spans="2:6">
      <c r="B454" s="18"/>
      <c r="C454" s="20"/>
      <c r="D454" s="20"/>
      <c r="E454" s="20"/>
      <c r="F454" s="18"/>
    </row>
    <row r="455" spans="2:6">
      <c r="B455" s="18"/>
      <c r="C455" s="20"/>
      <c r="D455" s="20"/>
      <c r="E455" s="20"/>
      <c r="F455" s="18"/>
    </row>
    <row r="456" spans="2:6">
      <c r="B456" s="18"/>
      <c r="C456" s="18"/>
      <c r="D456" s="18"/>
      <c r="E456" s="18"/>
      <c r="F456" s="18"/>
    </row>
    <row r="457" spans="2:6">
      <c r="B457" s="18"/>
      <c r="C457" s="18"/>
      <c r="D457" s="18"/>
      <c r="E457" s="18"/>
      <c r="F457" s="18"/>
    </row>
    <row r="458" spans="2:6">
      <c r="B458" s="18"/>
      <c r="C458" s="35"/>
      <c r="D458" s="35"/>
      <c r="E458" s="35"/>
      <c r="F458" s="18"/>
    </row>
    <row r="459" spans="2:6">
      <c r="B459" s="18"/>
      <c r="C459" s="22"/>
      <c r="D459" s="22"/>
      <c r="E459" s="22"/>
      <c r="F459" s="18"/>
    </row>
    <row r="460" spans="2:6">
      <c r="B460" s="18"/>
      <c r="C460" s="22"/>
      <c r="D460" s="22"/>
      <c r="E460" s="22"/>
      <c r="F460" s="18"/>
    </row>
    <row r="461" spans="2:6">
      <c r="B461" s="18"/>
      <c r="C461" s="22"/>
      <c r="D461" s="22"/>
      <c r="E461" s="22"/>
      <c r="F461" s="18"/>
    </row>
    <row r="462" spans="2:6" ht="15.75">
      <c r="B462" s="36"/>
      <c r="C462" s="37"/>
      <c r="D462" s="37"/>
      <c r="E462" s="37"/>
      <c r="F462" s="18"/>
    </row>
    <row r="463" spans="2:6" ht="15.75">
      <c r="B463" s="36"/>
      <c r="C463" s="38"/>
      <c r="D463" s="38"/>
      <c r="E463" s="38"/>
      <c r="F463" s="18"/>
    </row>
    <row r="464" spans="2:6" ht="13.5">
      <c r="B464" s="36"/>
      <c r="C464" s="39"/>
      <c r="D464" s="39"/>
      <c r="E464" s="39"/>
      <c r="F464" s="18"/>
    </row>
    <row r="465" spans="2:6" ht="19.5">
      <c r="B465" s="36"/>
      <c r="C465" s="40"/>
      <c r="D465" s="40"/>
      <c r="E465" s="40"/>
      <c r="F465" s="18"/>
    </row>
    <row r="466" spans="2:6">
      <c r="B466" s="36"/>
      <c r="C466" s="27" t="s">
        <v>8</v>
      </c>
      <c r="D466" s="27"/>
      <c r="E466" s="27"/>
      <c r="F466" s="18"/>
    </row>
    <row r="467" spans="2:6">
      <c r="B467" s="36"/>
      <c r="C467" s="27" t="s">
        <v>9</v>
      </c>
      <c r="D467" s="27"/>
      <c r="E467" s="27"/>
      <c r="F467" s="18"/>
    </row>
    <row r="468" spans="2:6">
      <c r="B468" s="36"/>
    </row>
    <row r="469" spans="2:6">
      <c r="B469" s="36"/>
    </row>
  </sheetData>
  <phoneticPr fontId="0" type="noConversion"/>
  <pageMargins left="0" right="0" top="0.27559055118110237" bottom="0.9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 </cp:lastModifiedBy>
  <cp:lastPrinted>2018-11-19T08:04:01Z</cp:lastPrinted>
  <dcterms:created xsi:type="dcterms:W3CDTF">2009-01-05T08:39:32Z</dcterms:created>
  <dcterms:modified xsi:type="dcterms:W3CDTF">2018-11-19T08:06:34Z</dcterms:modified>
</cp:coreProperties>
</file>