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CAS\42= RENDICONTAZ. CAS AGOSTO  2020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408'!$A$1:$O$25</definedName>
  </definedNames>
  <calcPr calcId="152511"/>
</workbook>
</file>

<file path=xl/calcChain.xml><?xml version="1.0" encoding="utf-8"?>
<calcChain xmlns="http://schemas.openxmlformats.org/spreadsheetml/2006/main">
  <c r="G24" i="4" l="1"/>
  <c r="I24" i="4" s="1"/>
  <c r="J24" i="4" s="1"/>
  <c r="H24" i="4"/>
  <c r="K24" i="4" s="1"/>
  <c r="H6" i="4"/>
  <c r="K6" i="4" s="1"/>
  <c r="G6" i="4"/>
  <c r="I6" i="4" s="1"/>
  <c r="L24" i="4" l="1"/>
  <c r="N24" i="4" s="1"/>
  <c r="J6" i="4"/>
  <c r="L6" i="4" s="1"/>
  <c r="N6" i="4" s="1"/>
  <c r="H23" i="4" l="1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I23" i="4"/>
  <c r="J23" i="4" s="1"/>
  <c r="K23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2" i="4"/>
  <c r="N22" i="4" s="1"/>
  <c r="L14" i="4"/>
  <c r="N14" i="4" s="1"/>
  <c r="L16" i="4"/>
  <c r="N16" i="4" s="1"/>
  <c r="L11" i="4"/>
  <c r="N11" i="4" s="1"/>
  <c r="L12" i="4"/>
  <c r="N12" i="4" s="1"/>
  <c r="L21" i="4"/>
  <c r="N21" i="4" s="1"/>
  <c r="I27" i="1"/>
  <c r="L23" i="4"/>
  <c r="N23" i="4" s="1"/>
  <c r="Z16" i="1"/>
  <c r="AB16" i="1" s="1"/>
  <c r="L19" i="4"/>
  <c r="N19" i="4" s="1"/>
  <c r="L13" i="4"/>
  <c r="N13" i="4" s="1"/>
  <c r="L17" i="4"/>
  <c r="N17" i="4" s="1"/>
  <c r="L27" i="1"/>
  <c r="N27" i="1" s="1"/>
  <c r="L20" i="4"/>
  <c r="N20" i="4" s="1"/>
  <c r="L18" i="4"/>
  <c r="N18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5" i="4" l="1"/>
  <c r="L25" i="4"/>
  <c r="L28" i="1"/>
</calcChain>
</file>

<file path=xl/sharedStrings.xml><?xml version="1.0" encoding="utf-8"?>
<sst xmlns="http://schemas.openxmlformats.org/spreadsheetml/2006/main" count="79" uniqueCount="47">
  <si>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</si>
  <si>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</si>
  <si>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</si>
  <si>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</si>
  <si>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</si>
  <si>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</si>
  <si>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</si>
  <si>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</si>
  <si>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</si>
  <si>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</si>
  <si>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</si>
  <si>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</si>
  <si>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</si>
  <si>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</si>
  <si>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</si>
  <si>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</si>
  <si>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</si>
  <si>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</si>
  <si>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</si>
  <si>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</si>
  <si>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</si>
  <si>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</si>
  <si>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</si>
  <si>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</si>
  <si>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</si>
  <si>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</si>
  <si>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</si>
  <si>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</si>
  <si>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</si>
  <si>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</si>
  <si>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</si>
  <si>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</si>
  <si>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</si>
  <si>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</si>
  <si>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</si>
  <si>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</si>
  <si>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TEOFILI GIUSEPPINA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</si>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</sst>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tabSelected="1" zoomScale="80" zoomScaleNormal="80" workbookViewId="0">
      <selection activeCell="C34" sqref="C34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6" width="13" style="7" customWidth="1"/>
    <col min="37" max="37" width="13" customWidth="1"/>
  </cols>
  <sheetData>
    <row r="1" spans="1:47" ht="26.25" x14ac:dyDescent="0.4">
      <c r="B1" s="37" t="s">
        <v>29</v>
      </c>
      <c r="M1" s="9">
        <v>30</v>
      </c>
    </row>
    <row r="2" spans="1:47" ht="21" x14ac:dyDescent="0.35">
      <c r="B2" s="3" t="s">
        <v>0</v>
      </c>
      <c r="AM2" s="14" t="s">
        <v>9</v>
      </c>
      <c r="AN2" s="15"/>
      <c r="AO2" s="15"/>
      <c r="AP2" s="15"/>
      <c r="AQ2" s="16"/>
      <c r="AR2" s="17" t="s">
        <v>9</v>
      </c>
      <c r="AS2" s="15"/>
      <c r="AT2" s="15"/>
      <c r="AU2" s="18"/>
    </row>
    <row r="3" spans="1:47" x14ac:dyDescent="0.25">
      <c r="AM3" s="19" t="s">
        <v>10</v>
      </c>
      <c r="AN3" s="20"/>
      <c r="AO3" s="20"/>
      <c r="AP3" s="21"/>
      <c r="AQ3" s="21"/>
      <c r="AR3" s="20" t="s">
        <v>17</v>
      </c>
      <c r="AS3" s="20"/>
      <c r="AT3" s="20"/>
      <c r="AU3" s="22"/>
    </row>
    <row r="4" spans="1:47" x14ac:dyDescent="0.25">
      <c r="A4" s="1" t="s">
        <v>31</v>
      </c>
      <c r="B4" s="41" t="s">
        <v>46</v>
      </c>
      <c r="C4" s="41"/>
      <c r="M4" s="1" t="s">
        <v>20</v>
      </c>
      <c r="AM4" s="23" t="s">
        <v>11</v>
      </c>
      <c r="AN4" s="23" t="s">
        <v>12</v>
      </c>
      <c r="AO4" s="24"/>
      <c r="AP4" s="24"/>
      <c r="AQ4" s="21"/>
      <c r="AR4" s="23" t="s">
        <v>11</v>
      </c>
      <c r="AS4" s="23" t="s">
        <v>12</v>
      </c>
      <c r="AT4" s="24"/>
      <c r="AU4" s="25"/>
    </row>
    <row r="5" spans="1:47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2"/>
      <c r="AH5" s="2"/>
      <c r="AI5" s="2"/>
      <c r="AJ5" s="2"/>
      <c r="AK5" s="1"/>
      <c r="AM5" s="23">
        <v>1</v>
      </c>
      <c r="AN5" s="26">
        <v>300</v>
      </c>
      <c r="AO5" s="21"/>
      <c r="AP5" s="21"/>
      <c r="AQ5" s="21"/>
      <c r="AR5" s="23">
        <v>1</v>
      </c>
      <c r="AS5" s="26">
        <v>400</v>
      </c>
      <c r="AT5" s="21"/>
      <c r="AU5" s="22"/>
    </row>
    <row r="6" spans="1:47" x14ac:dyDescent="0.25">
      <c r="A6" s="38">
        <v>43775</v>
      </c>
      <c r="B6" s="38">
        <v>43773</v>
      </c>
      <c r="C6" s="4" t="s">
        <v>44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 t="shared" ref="I6:I24" si="0">VLOOKUP(G6,AR$5:AS$12,2,FALSE)</f>
        <v>500</v>
      </c>
      <c r="J6" s="5">
        <f t="shared" ref="J6" si="1">IF(G6&gt;0,+I6,0)</f>
        <v>500</v>
      </c>
      <c r="K6" s="5">
        <f>H6*AS$12</f>
        <v>400</v>
      </c>
      <c r="L6" s="35">
        <f t="shared" ref="L6" si="2">K6+J6</f>
        <v>900</v>
      </c>
      <c r="M6" s="11">
        <v>31</v>
      </c>
      <c r="N6" s="8">
        <f t="shared" ref="N6" si="3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6"/>
      <c r="AM6" s="23">
        <v>2</v>
      </c>
      <c r="AN6" s="26">
        <v>400</v>
      </c>
      <c r="AO6" s="21"/>
      <c r="AP6" s="21"/>
      <c r="AQ6" s="21"/>
      <c r="AR6" s="23">
        <v>2</v>
      </c>
      <c r="AS6" s="26">
        <v>500</v>
      </c>
      <c r="AT6" s="21"/>
      <c r="AU6" s="22"/>
    </row>
    <row r="7" spans="1:47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4">+D7</f>
        <v>1</v>
      </c>
      <c r="H7" s="4">
        <f t="shared" ref="H7:H20" si="5">F7+E7</f>
        <v>0</v>
      </c>
      <c r="I7" s="5">
        <f t="shared" si="0"/>
        <v>400</v>
      </c>
      <c r="J7" s="5">
        <f t="shared" ref="J7" si="6">IF(G7&gt;0,+I7,0)</f>
        <v>400</v>
      </c>
      <c r="K7" s="5">
        <f>H7*AS$12</f>
        <v>0</v>
      </c>
      <c r="L7" s="35">
        <f t="shared" ref="L7" si="7">K7+J7</f>
        <v>400</v>
      </c>
      <c r="M7" s="11">
        <v>31</v>
      </c>
      <c r="N7" s="8">
        <f t="shared" ref="N7" si="8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6"/>
      <c r="AM7" s="23">
        <v>3</v>
      </c>
      <c r="AN7" s="26">
        <v>600</v>
      </c>
      <c r="AO7" s="21"/>
      <c r="AP7" s="21"/>
      <c r="AQ7" s="21"/>
      <c r="AR7" s="23">
        <v>3</v>
      </c>
      <c r="AS7" s="26">
        <v>700</v>
      </c>
      <c r="AT7" s="21"/>
      <c r="AU7" s="22"/>
    </row>
    <row r="8" spans="1:47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4"/>
        <v>1</v>
      </c>
      <c r="H8" s="4">
        <f t="shared" si="5"/>
        <v>1</v>
      </c>
      <c r="I8" s="5">
        <f t="shared" si="0"/>
        <v>400</v>
      </c>
      <c r="J8" s="5">
        <f t="shared" ref="J8:J16" si="9">IF(G8&gt;0,+I8,0)</f>
        <v>400</v>
      </c>
      <c r="K8" s="5">
        <f>H8*AS$12</f>
        <v>200</v>
      </c>
      <c r="L8" s="35">
        <f t="shared" ref="L8:L16" si="10">K8+J8</f>
        <v>600</v>
      </c>
      <c r="M8" s="11">
        <v>31</v>
      </c>
      <c r="N8" s="8">
        <f t="shared" ref="N8:N17" si="11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6"/>
      <c r="AM8" s="27">
        <v>4</v>
      </c>
      <c r="AN8" s="26">
        <v>600</v>
      </c>
      <c r="AO8" s="21"/>
      <c r="AP8" s="21"/>
      <c r="AQ8" s="21"/>
      <c r="AR8" s="23">
        <v>4</v>
      </c>
      <c r="AS8" s="26">
        <v>800</v>
      </c>
      <c r="AT8" s="21"/>
      <c r="AU8" s="22"/>
    </row>
    <row r="9" spans="1:47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4"/>
        <v>1</v>
      </c>
      <c r="H9" s="4">
        <f t="shared" si="5"/>
        <v>0</v>
      </c>
      <c r="I9" s="5">
        <f t="shared" si="0"/>
        <v>400</v>
      </c>
      <c r="J9" s="5">
        <f t="shared" si="9"/>
        <v>400</v>
      </c>
      <c r="K9" s="5">
        <f>H9*AS$12</f>
        <v>0</v>
      </c>
      <c r="L9" s="35">
        <f t="shared" si="10"/>
        <v>400</v>
      </c>
      <c r="M9" s="11">
        <v>31</v>
      </c>
      <c r="N9" s="8">
        <f t="shared" si="11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6"/>
      <c r="AM9" s="27">
        <v>5</v>
      </c>
      <c r="AN9" s="26">
        <v>600</v>
      </c>
      <c r="AO9" s="21"/>
      <c r="AP9" s="21"/>
      <c r="AQ9" s="21"/>
      <c r="AR9" s="23">
        <v>5</v>
      </c>
      <c r="AS9" s="28">
        <v>900</v>
      </c>
      <c r="AT9" s="21"/>
      <c r="AU9" s="22"/>
    </row>
    <row r="10" spans="1:47" x14ac:dyDescent="0.25">
      <c r="A10" s="38">
        <v>42835</v>
      </c>
      <c r="B10" s="38">
        <v>42816</v>
      </c>
      <c r="C10" s="4" t="s">
        <v>39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 t="shared" si="0"/>
        <v>500</v>
      </c>
      <c r="J10" s="5">
        <f t="shared" si="9"/>
        <v>500</v>
      </c>
      <c r="K10" s="5">
        <f>H10*AS$12</f>
        <v>600</v>
      </c>
      <c r="L10" s="35">
        <f t="shared" si="10"/>
        <v>1100</v>
      </c>
      <c r="M10" s="11">
        <v>31</v>
      </c>
      <c r="N10" s="8">
        <f t="shared" si="11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6"/>
      <c r="AM10" s="27">
        <v>6</v>
      </c>
      <c r="AN10" s="26">
        <v>600</v>
      </c>
      <c r="AO10" s="21"/>
      <c r="AP10" s="21"/>
      <c r="AQ10" s="21"/>
      <c r="AR10" s="27">
        <v>6</v>
      </c>
      <c r="AS10" s="28">
        <v>900</v>
      </c>
      <c r="AT10" s="21"/>
      <c r="AU10" s="22"/>
    </row>
    <row r="11" spans="1:47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4"/>
        <v>1</v>
      </c>
      <c r="H11" s="4">
        <f t="shared" si="5"/>
        <v>2</v>
      </c>
      <c r="I11" s="5">
        <f t="shared" si="0"/>
        <v>400</v>
      </c>
      <c r="J11" s="5">
        <f t="shared" si="9"/>
        <v>400</v>
      </c>
      <c r="K11" s="5">
        <f t="shared" ref="K11" si="12">H11*AS$12</f>
        <v>400</v>
      </c>
      <c r="L11" s="35">
        <f t="shared" si="10"/>
        <v>800</v>
      </c>
      <c r="M11" s="11">
        <v>31</v>
      </c>
      <c r="N11" s="8">
        <f t="shared" si="11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6"/>
      <c r="AM11" s="23">
        <v>9</v>
      </c>
      <c r="AN11" s="26">
        <v>600</v>
      </c>
      <c r="AO11" s="21"/>
      <c r="AP11" s="21"/>
      <c r="AQ11" s="21"/>
      <c r="AR11" s="23">
        <v>9</v>
      </c>
      <c r="AS11" s="26">
        <v>900</v>
      </c>
      <c r="AT11" s="21"/>
      <c r="AU11" s="22"/>
    </row>
    <row r="12" spans="1:47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4"/>
        <v>2</v>
      </c>
      <c r="H12" s="4">
        <f t="shared" si="5"/>
        <v>4</v>
      </c>
      <c r="I12" s="5">
        <f t="shared" si="0"/>
        <v>500</v>
      </c>
      <c r="J12" s="5">
        <f t="shared" si="9"/>
        <v>500</v>
      </c>
      <c r="K12" s="5">
        <f>H12*AS$12</f>
        <v>800</v>
      </c>
      <c r="L12" s="35">
        <f t="shared" si="10"/>
        <v>1300</v>
      </c>
      <c r="M12" s="11">
        <v>31</v>
      </c>
      <c r="N12" s="8">
        <f t="shared" si="11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6"/>
      <c r="AM12" s="29" t="s">
        <v>13</v>
      </c>
      <c r="AN12" s="28">
        <v>200</v>
      </c>
      <c r="AO12" s="30"/>
      <c r="AP12" s="30"/>
      <c r="AQ12" s="30"/>
      <c r="AR12" s="29" t="s">
        <v>13</v>
      </c>
      <c r="AS12" s="28">
        <v>200</v>
      </c>
      <c r="AT12" s="30"/>
      <c r="AU12" s="31"/>
    </row>
    <row r="13" spans="1:47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5"/>
        <v>1</v>
      </c>
      <c r="I13" s="5">
        <f t="shared" si="0"/>
        <v>500</v>
      </c>
      <c r="J13" s="5">
        <f t="shared" si="9"/>
        <v>500</v>
      </c>
      <c r="K13" s="5">
        <f>H13*AS$12</f>
        <v>200</v>
      </c>
      <c r="L13" s="35">
        <f t="shared" si="10"/>
        <v>700</v>
      </c>
      <c r="M13" s="11">
        <v>31</v>
      </c>
      <c r="N13" s="8">
        <f t="shared" si="11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6"/>
    </row>
    <row r="14" spans="1:47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5"/>
        <v>0</v>
      </c>
      <c r="I14" s="5">
        <f t="shared" si="0"/>
        <v>700</v>
      </c>
      <c r="J14" s="5">
        <f t="shared" si="9"/>
        <v>700</v>
      </c>
      <c r="K14" s="5">
        <f t="shared" ref="K14:K15" si="13">H14*AS$12</f>
        <v>0</v>
      </c>
      <c r="L14" s="35">
        <f t="shared" si="10"/>
        <v>700</v>
      </c>
      <c r="M14" s="11">
        <v>31</v>
      </c>
      <c r="N14" s="8">
        <f t="shared" si="11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6"/>
    </row>
    <row r="15" spans="1:47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5"/>
        <v>2</v>
      </c>
      <c r="I15" s="5">
        <f t="shared" si="0"/>
        <v>400</v>
      </c>
      <c r="J15" s="5">
        <f t="shared" si="9"/>
        <v>400</v>
      </c>
      <c r="K15" s="5">
        <f t="shared" si="13"/>
        <v>400</v>
      </c>
      <c r="L15" s="35">
        <f t="shared" si="10"/>
        <v>800</v>
      </c>
      <c r="M15" s="11">
        <v>31</v>
      </c>
      <c r="N15" s="8">
        <f t="shared" si="11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6"/>
    </row>
    <row r="16" spans="1:47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5"/>
        <v>1</v>
      </c>
      <c r="I16" s="5">
        <f t="shared" si="0"/>
        <v>400</v>
      </c>
      <c r="J16" s="5">
        <f t="shared" si="9"/>
        <v>400</v>
      </c>
      <c r="K16" s="5">
        <f t="shared" ref="K16:K21" si="14">H16*AS$12</f>
        <v>200</v>
      </c>
      <c r="L16" s="35">
        <f t="shared" si="10"/>
        <v>600</v>
      </c>
      <c r="M16" s="11">
        <v>31</v>
      </c>
      <c r="N16" s="8">
        <f t="shared" si="11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6"/>
    </row>
    <row r="17" spans="1:37" x14ac:dyDescent="0.25">
      <c r="A17" s="38">
        <v>42779</v>
      </c>
      <c r="B17" s="38">
        <v>42694</v>
      </c>
      <c r="C17" s="4" t="s">
        <v>36</v>
      </c>
      <c r="D17" s="4">
        <v>1</v>
      </c>
      <c r="E17" s="4">
        <v>1</v>
      </c>
      <c r="F17" s="4">
        <v>1</v>
      </c>
      <c r="G17" s="4">
        <f t="shared" ref="G17:G20" si="15">+D17</f>
        <v>1</v>
      </c>
      <c r="H17" s="4">
        <f t="shared" si="5"/>
        <v>2</v>
      </c>
      <c r="I17" s="5">
        <f t="shared" si="0"/>
        <v>400</v>
      </c>
      <c r="J17" s="5">
        <f t="shared" ref="J17:J21" si="16">IF(G17&gt;0,+I17,0)</f>
        <v>400</v>
      </c>
      <c r="K17" s="5">
        <f t="shared" si="14"/>
        <v>400</v>
      </c>
      <c r="L17" s="35">
        <f t="shared" ref="L17:L21" si="17">K17+J17</f>
        <v>800</v>
      </c>
      <c r="M17" s="11">
        <v>31</v>
      </c>
      <c r="N17" s="8">
        <f t="shared" si="11"/>
        <v>826.66666666666674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6"/>
    </row>
    <row r="18" spans="1:37" x14ac:dyDescent="0.25">
      <c r="A18" s="38">
        <v>42767</v>
      </c>
      <c r="B18" s="38">
        <v>42766</v>
      </c>
      <c r="C18" s="4" t="s">
        <v>37</v>
      </c>
      <c r="D18" s="4">
        <v>3</v>
      </c>
      <c r="E18" s="4"/>
      <c r="F18" s="4"/>
      <c r="G18" s="4">
        <f t="shared" si="15"/>
        <v>3</v>
      </c>
      <c r="H18" s="4">
        <f t="shared" si="5"/>
        <v>0</v>
      </c>
      <c r="I18" s="5">
        <f t="shared" si="0"/>
        <v>700</v>
      </c>
      <c r="J18" s="5">
        <f t="shared" si="16"/>
        <v>700</v>
      </c>
      <c r="K18" s="5">
        <f t="shared" si="14"/>
        <v>0</v>
      </c>
      <c r="L18" s="35">
        <f t="shared" si="17"/>
        <v>700</v>
      </c>
      <c r="M18" s="11">
        <v>31</v>
      </c>
      <c r="N18" s="8">
        <f t="shared" ref="N18:N21" si="18">L18/M$1*M18</f>
        <v>723.33333333333326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6"/>
    </row>
    <row r="19" spans="1:37" x14ac:dyDescent="0.25">
      <c r="A19" s="38">
        <v>42754</v>
      </c>
      <c r="B19" s="38">
        <v>42694</v>
      </c>
      <c r="C19" s="4" t="s">
        <v>38</v>
      </c>
      <c r="D19" s="4">
        <v>1</v>
      </c>
      <c r="E19" s="4"/>
      <c r="F19" s="4"/>
      <c r="G19" s="4">
        <f t="shared" si="15"/>
        <v>1</v>
      </c>
      <c r="H19" s="4">
        <f t="shared" si="5"/>
        <v>0</v>
      </c>
      <c r="I19" s="5">
        <f t="shared" si="0"/>
        <v>400</v>
      </c>
      <c r="J19" s="5">
        <f t="shared" si="16"/>
        <v>400</v>
      </c>
      <c r="K19" s="5">
        <f t="shared" si="14"/>
        <v>0</v>
      </c>
      <c r="L19" s="35">
        <f t="shared" si="17"/>
        <v>400</v>
      </c>
      <c r="M19" s="11">
        <v>31</v>
      </c>
      <c r="N19" s="8">
        <f t="shared" si="18"/>
        <v>413.33333333333337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6"/>
    </row>
    <row r="20" spans="1:37" x14ac:dyDescent="0.25">
      <c r="A20" s="38">
        <v>42829</v>
      </c>
      <c r="B20" s="38">
        <v>42793</v>
      </c>
      <c r="C20" s="4" t="s">
        <v>40</v>
      </c>
      <c r="D20" s="4">
        <v>1</v>
      </c>
      <c r="E20" s="4">
        <v>1</v>
      </c>
      <c r="F20" s="4">
        <v>1</v>
      </c>
      <c r="G20" s="4">
        <f t="shared" si="15"/>
        <v>1</v>
      </c>
      <c r="H20" s="4">
        <f t="shared" si="5"/>
        <v>2</v>
      </c>
      <c r="I20" s="5">
        <f t="shared" si="0"/>
        <v>400</v>
      </c>
      <c r="J20" s="5">
        <f t="shared" si="16"/>
        <v>400</v>
      </c>
      <c r="K20" s="5">
        <f t="shared" si="14"/>
        <v>400</v>
      </c>
      <c r="L20" s="35">
        <f t="shared" si="17"/>
        <v>800</v>
      </c>
      <c r="M20" s="11">
        <v>31</v>
      </c>
      <c r="N20" s="8">
        <f t="shared" si="18"/>
        <v>826.66666666666674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6"/>
    </row>
    <row r="21" spans="1:37" x14ac:dyDescent="0.25">
      <c r="A21" s="38">
        <v>42858</v>
      </c>
      <c r="B21" s="38">
        <v>42852</v>
      </c>
      <c r="C21" s="4" t="s">
        <v>41</v>
      </c>
      <c r="D21" s="4">
        <v>2</v>
      </c>
      <c r="E21" s="4">
        <v>2</v>
      </c>
      <c r="F21" s="4"/>
      <c r="G21" s="4">
        <f>+D21</f>
        <v>2</v>
      </c>
      <c r="H21" s="4">
        <f>F21+E21</f>
        <v>2</v>
      </c>
      <c r="I21" s="5">
        <f t="shared" si="0"/>
        <v>500</v>
      </c>
      <c r="J21" s="5">
        <f t="shared" si="16"/>
        <v>500</v>
      </c>
      <c r="K21" s="5">
        <f t="shared" si="14"/>
        <v>400</v>
      </c>
      <c r="L21" s="35">
        <f t="shared" si="17"/>
        <v>900</v>
      </c>
      <c r="M21" s="11">
        <v>31</v>
      </c>
      <c r="N21" s="8">
        <f t="shared" si="18"/>
        <v>930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6"/>
    </row>
    <row r="22" spans="1:37" x14ac:dyDescent="0.25">
      <c r="A22" s="38">
        <v>43062</v>
      </c>
      <c r="B22" s="38">
        <v>42990</v>
      </c>
      <c r="C22" s="4" t="s">
        <v>42</v>
      </c>
      <c r="D22" s="4">
        <v>1</v>
      </c>
      <c r="E22" s="4">
        <v>1</v>
      </c>
      <c r="F22" s="4">
        <v>1</v>
      </c>
      <c r="G22" s="4">
        <f t="shared" ref="G22" si="19">+D22</f>
        <v>1</v>
      </c>
      <c r="H22" s="4">
        <f t="shared" ref="H22" si="20">F22+E22</f>
        <v>2</v>
      </c>
      <c r="I22" s="5">
        <f t="shared" si="0"/>
        <v>400</v>
      </c>
      <c r="J22" s="5">
        <f t="shared" ref="J22:J23" si="21">IF(G22&gt;0,+I22,0)</f>
        <v>400</v>
      </c>
      <c r="K22" s="5">
        <f t="shared" ref="K22:K23" si="22">H22*AS$12</f>
        <v>400</v>
      </c>
      <c r="L22" s="35">
        <f t="shared" ref="L22:L23" si="23">K22+J22</f>
        <v>800</v>
      </c>
      <c r="M22" s="11">
        <v>31</v>
      </c>
      <c r="N22" s="8">
        <f t="shared" ref="N22:N23" si="24">L22/M$1*M22</f>
        <v>826.66666666666674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6"/>
    </row>
    <row r="23" spans="1:37" x14ac:dyDescent="0.25">
      <c r="A23" s="38">
        <v>43223</v>
      </c>
      <c r="B23" s="38">
        <v>43208</v>
      </c>
      <c r="C23" s="4" t="s">
        <v>43</v>
      </c>
      <c r="D23" s="4">
        <v>1</v>
      </c>
      <c r="E23" s="4">
        <v>1</v>
      </c>
      <c r="F23" s="4"/>
      <c r="G23" s="4">
        <f>+D23</f>
        <v>1</v>
      </c>
      <c r="H23" s="4">
        <f>F23+E23</f>
        <v>1</v>
      </c>
      <c r="I23" s="5">
        <f t="shared" si="0"/>
        <v>400</v>
      </c>
      <c r="J23" s="5">
        <f t="shared" si="21"/>
        <v>400</v>
      </c>
      <c r="K23" s="5">
        <f t="shared" si="22"/>
        <v>200</v>
      </c>
      <c r="L23" s="35">
        <f t="shared" si="23"/>
        <v>600</v>
      </c>
      <c r="M23" s="11">
        <v>31</v>
      </c>
      <c r="N23" s="8">
        <f t="shared" si="24"/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6"/>
    </row>
    <row r="24" spans="1:37" x14ac:dyDescent="0.25">
      <c r="A24" s="38">
        <v>43872</v>
      </c>
      <c r="B24" s="38">
        <v>43872</v>
      </c>
      <c r="C24" s="4" t="s">
        <v>45</v>
      </c>
      <c r="D24" s="4">
        <v>1</v>
      </c>
      <c r="E24" s="4"/>
      <c r="F24" s="4"/>
      <c r="G24" s="4">
        <f>+D24</f>
        <v>1</v>
      </c>
      <c r="H24" s="4">
        <f>F24+E24</f>
        <v>0</v>
      </c>
      <c r="I24" s="5">
        <f t="shared" si="0"/>
        <v>400</v>
      </c>
      <c r="J24" s="5">
        <f t="shared" ref="J24" si="25">IF(G24&gt;0,+I24,0)</f>
        <v>400</v>
      </c>
      <c r="K24" s="5">
        <f t="shared" ref="K24" si="26">H24*AS$12</f>
        <v>0</v>
      </c>
      <c r="L24" s="35">
        <f t="shared" ref="L24" si="27">K24+J24</f>
        <v>400</v>
      </c>
      <c r="M24" s="11">
        <v>31</v>
      </c>
      <c r="N24" s="8">
        <f t="shared" ref="N24" si="28">L24/M$1*M24</f>
        <v>413.33333333333337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6"/>
    </row>
    <row r="25" spans="1:37" x14ac:dyDescent="0.25">
      <c r="L25" s="36">
        <f>SUM(L6:L24)</f>
        <v>13700</v>
      </c>
      <c r="N25" s="36">
        <f>SUM(N6:N24)</f>
        <v>14156.666666666668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2020-09-10T11:43:32Z</dcterms:modified>
</cp:coreProperties>
</file>