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Utente\Desktop\SISMA= 2016\SPESE  PERSONALE\STRAORDINARIO PERSONALE\STRAORDINARIO ANNO 2020\1) PERSONALE = GEN-FEB-MAR 2020\"/>
    </mc:Choice>
  </mc:AlternateContent>
  <bookViews>
    <workbookView xWindow="120" yWindow="105" windowWidth="19320" windowHeight="12090" activeTab="2"/>
  </bookViews>
  <sheets>
    <sheet name="Istruzioni" sheetId="6" r:id="rId1"/>
    <sheet name="Configurazione" sheetId="1" r:id="rId2"/>
    <sheet name="InserimentoDati" sheetId="2" r:id="rId3"/>
    <sheet name="Rendiconto" sheetId="4" r:id="rId4"/>
    <sheet name="Tabelle" sheetId="5" r:id="rId5"/>
  </sheets>
  <functionGroups builtInGroupCount="18"/>
  <definedNames>
    <definedName name="_xlnm._FilterDatabase" localSheetId="4" hidden="1">Tabelle!$Q$3:$AA$22</definedName>
    <definedName name="ad_personam">Configurazione!$E$7:$F$46</definedName>
    <definedName name="_xlnm.Print_Area" localSheetId="2">InserimentoDati!$A$1:$O$27</definedName>
    <definedName name="_xlnm.Print_Area" localSheetId="3">Rendiconto!$A$1:$F$13</definedName>
    <definedName name="AreaDati">InserimentoDati!$A$3:$L$252</definedName>
    <definedName name="AreaDati2">InserimentoDati!$C$3:$L$252</definedName>
    <definedName name="InizioRend">Rendiconto!$A$5</definedName>
    <definedName name="LocoSede">Tabelle!$D$32:$D$33</definedName>
    <definedName name="max_strao_1">Tabelle!$G$30:$H$32</definedName>
    <definedName name="max_strao_2">Tabelle!$I$30:$J$31</definedName>
    <definedName name="Periodi">Tabelle!$E$30:$E$37</definedName>
    <definedName name="periodoCL">Tabelle!$K$42:$K$47</definedName>
    <definedName name="periodoCS">Tabelle!$L$42:$L$44</definedName>
    <definedName name="periodoDL">Tabelle!$M$42:$M$47</definedName>
    <definedName name="periodoDS">Tabelle!$N$42:$N$45</definedName>
    <definedName name="Qualifiche">Tabelle!$N$4:$N$27</definedName>
    <definedName name="retr_oraria">Tabelle!$B$4:$B$26,Tabelle!$C$4:$C$26</definedName>
    <definedName name="retr_pos">Configurazione!$A$7:$B$46</definedName>
    <definedName name="tipo_strao">Tabelle!$B$30:$B$32</definedName>
    <definedName name="TipoDip">Tabelle!$D$30:$D$31</definedName>
    <definedName name="_xlnm.Print_Titles" localSheetId="2">InserimentoDati!$2:$2</definedName>
    <definedName name="_xlnm.Print_Titles" localSheetId="3">Rendiconto!$4:$4</definedName>
  </definedNames>
  <calcPr calcId="162913"/>
</workbook>
</file>

<file path=xl/calcChain.xml><?xml version="1.0" encoding="utf-8"?>
<calcChain xmlns="http://schemas.openxmlformats.org/spreadsheetml/2006/main">
  <c r="B1" i="4" l="1"/>
  <c r="B8" i="4"/>
  <c r="C8" i="4"/>
  <c r="B9" i="4"/>
  <c r="C9" i="4"/>
  <c r="B10" i="4"/>
  <c r="C10" i="4"/>
  <c r="B11" i="4"/>
  <c r="C11" i="4"/>
  <c r="B12" i="4"/>
  <c r="C12" i="4"/>
  <c r="B13" i="4"/>
  <c r="C13" i="4"/>
  <c r="B14" i="4"/>
  <c r="C14" i="4"/>
  <c r="B15" i="4"/>
  <c r="C15" i="4"/>
  <c r="B16" i="4"/>
  <c r="C16" i="4"/>
  <c r="B17" i="4"/>
  <c r="C17" i="4"/>
  <c r="B18" i="4"/>
  <c r="C18" i="4"/>
  <c r="B19" i="4"/>
  <c r="C19" i="4"/>
  <c r="B20" i="4"/>
  <c r="C20" i="4"/>
  <c r="B21" i="4"/>
  <c r="C21" i="4"/>
  <c r="B22" i="4"/>
  <c r="C22" i="4"/>
  <c r="B23" i="4"/>
  <c r="C23" i="4"/>
  <c r="B24" i="4"/>
  <c r="C24" i="4"/>
  <c r="B25" i="4"/>
  <c r="C25" i="4"/>
  <c r="B26" i="4"/>
  <c r="C26" i="4"/>
  <c r="B27" i="4"/>
  <c r="C27" i="4"/>
  <c r="B28" i="4"/>
  <c r="C28" i="4"/>
  <c r="B29" i="4"/>
  <c r="C29" i="4"/>
  <c r="B30" i="4"/>
  <c r="C30" i="4"/>
  <c r="B31" i="4"/>
  <c r="C31" i="4"/>
  <c r="B32" i="4"/>
  <c r="C32" i="4"/>
  <c r="B33" i="4"/>
  <c r="C33" i="4"/>
  <c r="B34" i="4"/>
  <c r="C34" i="4"/>
  <c r="B35" i="4"/>
  <c r="C35" i="4"/>
  <c r="B36" i="4"/>
  <c r="C36" i="4"/>
  <c r="B37" i="4"/>
  <c r="C37" i="4"/>
  <c r="B38" i="4"/>
  <c r="C38" i="4"/>
  <c r="B39" i="4"/>
  <c r="C39" i="4"/>
  <c r="B40" i="4"/>
  <c r="C40" i="4"/>
  <c r="B41" i="4"/>
  <c r="C41" i="4"/>
  <c r="B42" i="4"/>
  <c r="C42" i="4"/>
  <c r="B43" i="4"/>
  <c r="C43" i="4"/>
  <c r="B44" i="4"/>
  <c r="C44" i="4"/>
  <c r="B45" i="4"/>
  <c r="C45" i="4"/>
  <c r="B46" i="4"/>
  <c r="C46" i="4"/>
  <c r="B47" i="4"/>
  <c r="C47" i="4"/>
  <c r="B48" i="4"/>
  <c r="C48" i="4"/>
  <c r="B49" i="4"/>
  <c r="C49" i="4"/>
  <c r="B50" i="4"/>
  <c r="C50" i="4"/>
  <c r="B51" i="4"/>
  <c r="C51" i="4"/>
  <c r="B52" i="4"/>
  <c r="C52" i="4"/>
  <c r="B53" i="4"/>
  <c r="C53" i="4"/>
  <c r="B54" i="4"/>
  <c r="C54" i="4"/>
  <c r="B55" i="4"/>
  <c r="C55" i="4"/>
  <c r="B56" i="4"/>
  <c r="C56" i="4"/>
  <c r="B57" i="4"/>
  <c r="C57" i="4"/>
  <c r="B58" i="4"/>
  <c r="C58" i="4"/>
  <c r="B59" i="4"/>
  <c r="C59" i="4"/>
  <c r="B60" i="4"/>
  <c r="C60" i="4"/>
  <c r="B61" i="4"/>
  <c r="C61" i="4"/>
  <c r="B62" i="4"/>
  <c r="C62" i="4"/>
  <c r="B63" i="4"/>
  <c r="C63" i="4"/>
  <c r="B64" i="4"/>
  <c r="C64" i="4"/>
  <c r="B65" i="4"/>
  <c r="C65" i="4"/>
  <c r="B66" i="4"/>
  <c r="C66" i="4"/>
  <c r="B67" i="4"/>
  <c r="C67" i="4"/>
  <c r="B68" i="4"/>
  <c r="C68" i="4"/>
  <c r="B69" i="4"/>
  <c r="C69" i="4"/>
  <c r="B70" i="4"/>
  <c r="C70" i="4"/>
  <c r="B71" i="4"/>
  <c r="C71" i="4"/>
  <c r="B72" i="4"/>
  <c r="C72" i="4"/>
  <c r="B73" i="4"/>
  <c r="C73" i="4"/>
  <c r="B74" i="4"/>
  <c r="C74" i="4"/>
  <c r="B75" i="4"/>
  <c r="C75" i="4"/>
  <c r="B76" i="4"/>
  <c r="C76" i="4"/>
  <c r="B77" i="4"/>
  <c r="C77" i="4"/>
  <c r="B78" i="4"/>
  <c r="C78" i="4"/>
  <c r="B79" i="4"/>
  <c r="C79" i="4"/>
  <c r="B80" i="4"/>
  <c r="C80" i="4"/>
  <c r="B81" i="4"/>
  <c r="C81" i="4"/>
  <c r="B82" i="4"/>
  <c r="C82" i="4"/>
  <c r="B83" i="4"/>
  <c r="C83" i="4"/>
  <c r="B84" i="4"/>
  <c r="C84" i="4"/>
  <c r="B85" i="4"/>
  <c r="C85" i="4"/>
  <c r="B86" i="4"/>
  <c r="C86" i="4"/>
  <c r="B87" i="4"/>
  <c r="C87" i="4"/>
  <c r="B88" i="4"/>
  <c r="C88" i="4"/>
  <c r="B89" i="4"/>
  <c r="C89" i="4"/>
  <c r="B90" i="4"/>
  <c r="C90" i="4"/>
  <c r="B91" i="4"/>
  <c r="C91" i="4"/>
  <c r="B92" i="4"/>
  <c r="C92" i="4"/>
  <c r="B93" i="4"/>
  <c r="C93" i="4"/>
  <c r="B94" i="4"/>
  <c r="C94" i="4"/>
  <c r="B95" i="4"/>
  <c r="C95" i="4"/>
  <c r="B96" i="4"/>
  <c r="C96" i="4"/>
  <c r="B97" i="4"/>
  <c r="C97" i="4"/>
  <c r="B98" i="4"/>
  <c r="C98" i="4"/>
  <c r="B99" i="4"/>
  <c r="C99" i="4"/>
  <c r="B100" i="4"/>
  <c r="C100" i="4"/>
  <c r="B101" i="4"/>
  <c r="C101" i="4"/>
  <c r="B102" i="4"/>
  <c r="C102" i="4"/>
  <c r="B103" i="4"/>
  <c r="C103" i="4"/>
  <c r="B104" i="4"/>
  <c r="C104" i="4"/>
  <c r="B105" i="4"/>
  <c r="C105" i="4"/>
  <c r="B106" i="4"/>
  <c r="C106" i="4"/>
  <c r="B107" i="4"/>
  <c r="C107" i="4"/>
  <c r="B108" i="4"/>
  <c r="C108" i="4"/>
  <c r="B109" i="4"/>
  <c r="C109" i="4"/>
  <c r="B110" i="4"/>
  <c r="C110" i="4"/>
  <c r="B111" i="4"/>
  <c r="C111" i="4"/>
  <c r="B112" i="4"/>
  <c r="C112" i="4"/>
  <c r="B113" i="4"/>
  <c r="C113" i="4"/>
  <c r="B114" i="4"/>
  <c r="C114" i="4"/>
  <c r="B115" i="4"/>
  <c r="C115" i="4"/>
  <c r="B116" i="4"/>
  <c r="C116" i="4"/>
  <c r="B117" i="4"/>
  <c r="C117" i="4"/>
  <c r="B118" i="4"/>
  <c r="C118" i="4"/>
  <c r="B119" i="4"/>
  <c r="C119" i="4"/>
  <c r="B120" i="4"/>
  <c r="C120" i="4"/>
  <c r="B121" i="4"/>
  <c r="C121" i="4"/>
  <c r="B122" i="4"/>
  <c r="C122" i="4"/>
  <c r="B123" i="4"/>
  <c r="C123" i="4"/>
  <c r="B124" i="4"/>
  <c r="C124" i="4"/>
  <c r="B125" i="4"/>
  <c r="C125" i="4"/>
  <c r="B126" i="4"/>
  <c r="C126" i="4"/>
  <c r="B127" i="4"/>
  <c r="C127" i="4"/>
  <c r="B128" i="4"/>
  <c r="C128" i="4"/>
  <c r="B129" i="4"/>
  <c r="C129" i="4"/>
  <c r="B130" i="4"/>
  <c r="C130" i="4"/>
  <c r="B131" i="4"/>
  <c r="C131" i="4"/>
  <c r="B132" i="4"/>
  <c r="C132" i="4"/>
  <c r="B133" i="4"/>
  <c r="C133" i="4"/>
  <c r="B134" i="4"/>
  <c r="C134" i="4"/>
  <c r="B135" i="4"/>
  <c r="C135" i="4"/>
  <c r="B136" i="4"/>
  <c r="C136" i="4"/>
  <c r="B137" i="4"/>
  <c r="C137" i="4"/>
  <c r="B138" i="4"/>
  <c r="C138" i="4"/>
  <c r="B139" i="4"/>
  <c r="C139" i="4"/>
  <c r="B140" i="4"/>
  <c r="C140" i="4"/>
  <c r="B141" i="4"/>
  <c r="C141" i="4"/>
  <c r="B142" i="4"/>
  <c r="C142" i="4"/>
  <c r="B143" i="4"/>
  <c r="C143" i="4"/>
  <c r="B144" i="4"/>
  <c r="C144" i="4"/>
  <c r="B145" i="4"/>
  <c r="C145" i="4"/>
  <c r="B146" i="4"/>
  <c r="C146" i="4"/>
  <c r="B147" i="4"/>
  <c r="C147" i="4"/>
  <c r="B148" i="4"/>
  <c r="C148" i="4"/>
  <c r="B149" i="4"/>
  <c r="C149" i="4"/>
  <c r="B150" i="4"/>
  <c r="C150" i="4"/>
  <c r="B151" i="4"/>
  <c r="C151" i="4"/>
  <c r="B152" i="4"/>
  <c r="C152" i="4"/>
  <c r="B153" i="4"/>
  <c r="C153" i="4"/>
  <c r="B154" i="4"/>
  <c r="C154" i="4"/>
  <c r="B155" i="4"/>
  <c r="C155" i="4"/>
  <c r="B156" i="4"/>
  <c r="C156" i="4"/>
  <c r="B157" i="4"/>
  <c r="C157" i="4"/>
  <c r="B158" i="4"/>
  <c r="C158" i="4"/>
  <c r="B159" i="4"/>
  <c r="C159" i="4"/>
  <c r="B160" i="4"/>
  <c r="C160" i="4"/>
  <c r="B161" i="4"/>
  <c r="C161" i="4"/>
  <c r="B162" i="4"/>
  <c r="C162" i="4"/>
  <c r="B163" i="4"/>
  <c r="C163" i="4"/>
  <c r="B164" i="4"/>
  <c r="C164" i="4"/>
  <c r="B165" i="4"/>
  <c r="C165" i="4"/>
  <c r="B166" i="4"/>
  <c r="C166" i="4"/>
  <c r="B167" i="4"/>
  <c r="C167" i="4"/>
  <c r="B168" i="4"/>
  <c r="C168" i="4"/>
  <c r="B169" i="4"/>
  <c r="C169" i="4"/>
  <c r="B170" i="4"/>
  <c r="C170" i="4"/>
  <c r="B171" i="4"/>
  <c r="C171" i="4"/>
  <c r="B172" i="4"/>
  <c r="C172" i="4"/>
  <c r="B173" i="4"/>
  <c r="C173" i="4"/>
  <c r="B174" i="4"/>
  <c r="C174" i="4"/>
  <c r="B175" i="4"/>
  <c r="C175" i="4"/>
  <c r="B176" i="4"/>
  <c r="C176" i="4"/>
  <c r="B177" i="4"/>
  <c r="C177" i="4"/>
  <c r="B178" i="4"/>
  <c r="C178" i="4"/>
  <c r="B179" i="4"/>
  <c r="C179" i="4"/>
  <c r="B180" i="4"/>
  <c r="C180" i="4"/>
  <c r="B181" i="4"/>
  <c r="C181" i="4"/>
  <c r="B182" i="4"/>
  <c r="C182" i="4"/>
  <c r="B183" i="4"/>
  <c r="C183" i="4"/>
  <c r="B184" i="4"/>
  <c r="C184" i="4"/>
  <c r="B185" i="4"/>
  <c r="C185" i="4"/>
  <c r="B186" i="4"/>
  <c r="C186" i="4"/>
  <c r="B187" i="4"/>
  <c r="C187" i="4"/>
  <c r="B188" i="4"/>
  <c r="C188" i="4"/>
  <c r="B189" i="4"/>
  <c r="C189" i="4"/>
  <c r="B190" i="4"/>
  <c r="C190" i="4"/>
  <c r="B191" i="4"/>
  <c r="C191" i="4"/>
  <c r="B192" i="4"/>
  <c r="C192" i="4"/>
  <c r="B193" i="4"/>
  <c r="C193" i="4"/>
  <c r="B194" i="4"/>
  <c r="C194" i="4"/>
  <c r="B195" i="4"/>
  <c r="C195" i="4"/>
  <c r="B196" i="4"/>
  <c r="C196" i="4"/>
  <c r="B197" i="4"/>
  <c r="C197" i="4"/>
  <c r="B198" i="4"/>
  <c r="C198" i="4"/>
  <c r="B199" i="4"/>
  <c r="C199" i="4"/>
  <c r="B200" i="4"/>
  <c r="C200" i="4"/>
  <c r="B201" i="4"/>
  <c r="C201" i="4"/>
  <c r="B202" i="4"/>
  <c r="C202" i="4"/>
  <c r="B203" i="4"/>
  <c r="C203" i="4"/>
  <c r="B204" i="4"/>
  <c r="C204" i="4"/>
  <c r="B205" i="4"/>
  <c r="C205" i="4"/>
  <c r="B206" i="4"/>
  <c r="C206" i="4"/>
  <c r="B207" i="4"/>
  <c r="C207" i="4"/>
  <c r="B208" i="4"/>
  <c r="C208" i="4"/>
  <c r="B209" i="4"/>
  <c r="C209" i="4"/>
  <c r="B210" i="4"/>
  <c r="C210" i="4"/>
  <c r="B211" i="4"/>
  <c r="C211" i="4"/>
  <c r="B212" i="4"/>
  <c r="C212" i="4"/>
  <c r="B213" i="4"/>
  <c r="C213" i="4"/>
  <c r="B214" i="4"/>
  <c r="C214" i="4"/>
  <c r="B215" i="4"/>
  <c r="C215" i="4"/>
  <c r="B216" i="4"/>
  <c r="C216" i="4"/>
  <c r="B217" i="4"/>
  <c r="C217" i="4"/>
  <c r="B218" i="4"/>
  <c r="C218" i="4"/>
  <c r="B219" i="4"/>
  <c r="C219" i="4"/>
  <c r="B220" i="4"/>
  <c r="C220" i="4"/>
  <c r="B221" i="4"/>
  <c r="C221" i="4"/>
  <c r="B222" i="4"/>
  <c r="C222" i="4"/>
  <c r="B223" i="4"/>
  <c r="C223" i="4"/>
  <c r="B224" i="4"/>
  <c r="C224" i="4"/>
  <c r="B225" i="4"/>
  <c r="C225" i="4"/>
  <c r="B226" i="4"/>
  <c r="C226" i="4"/>
  <c r="B227" i="4"/>
  <c r="C227" i="4"/>
  <c r="B228" i="4"/>
  <c r="C228" i="4"/>
  <c r="B229" i="4"/>
  <c r="C229" i="4"/>
  <c r="B230" i="4"/>
  <c r="C230" i="4"/>
  <c r="B231" i="4"/>
  <c r="C231" i="4"/>
  <c r="B232" i="4"/>
  <c r="C232" i="4"/>
  <c r="B233" i="4"/>
  <c r="C233" i="4"/>
  <c r="B234" i="4"/>
  <c r="C234" i="4"/>
  <c r="B235" i="4"/>
  <c r="C235" i="4"/>
  <c r="B236" i="4"/>
  <c r="C236" i="4"/>
  <c r="B237" i="4"/>
  <c r="C237" i="4"/>
  <c r="B238" i="4"/>
  <c r="C238" i="4"/>
  <c r="B239" i="4"/>
  <c r="C239" i="4"/>
  <c r="B240" i="4"/>
  <c r="C240" i="4"/>
  <c r="B241" i="4"/>
  <c r="C241" i="4"/>
  <c r="B242" i="4"/>
  <c r="C242" i="4"/>
  <c r="B243" i="4"/>
  <c r="C243" i="4"/>
  <c r="B244" i="4"/>
  <c r="C244" i="4"/>
  <c r="B245" i="4"/>
  <c r="C245" i="4"/>
  <c r="B246" i="4"/>
  <c r="C246" i="4"/>
  <c r="B247" i="4"/>
  <c r="C247" i="4"/>
  <c r="B248" i="4"/>
  <c r="C248" i="4"/>
  <c r="B249" i="4"/>
  <c r="C249" i="4"/>
  <c r="B250" i="4"/>
  <c r="C250" i="4"/>
  <c r="B251" i="4"/>
  <c r="C251" i="4"/>
  <c r="B252" i="4"/>
  <c r="C252" i="4"/>
  <c r="B253" i="4"/>
  <c r="C253" i="4"/>
  <c r="B254" i="4"/>
  <c r="C254" i="4"/>
  <c r="D17" i="4"/>
  <c r="F17" i="4" s="1"/>
  <c r="E17" i="4"/>
  <c r="D18" i="4"/>
  <c r="F18" i="4" s="1"/>
  <c r="E18" i="4"/>
  <c r="D19" i="4"/>
  <c r="F19" i="4" s="1"/>
  <c r="E19" i="4"/>
  <c r="D20" i="4"/>
  <c r="E20" i="4"/>
  <c r="F20" i="4"/>
  <c r="D21" i="4"/>
  <c r="F21" i="4" s="1"/>
  <c r="E21" i="4"/>
  <c r="D22" i="4"/>
  <c r="F22" i="4" s="1"/>
  <c r="E22" i="4"/>
  <c r="D23" i="4"/>
  <c r="E23" i="4"/>
  <c r="F23" i="4" s="1"/>
  <c r="D24" i="4"/>
  <c r="F24" i="4" s="1"/>
  <c r="E24" i="4"/>
  <c r="D25" i="4"/>
  <c r="F25" i="4" s="1"/>
  <c r="E25" i="4"/>
  <c r="D26" i="4"/>
  <c r="F26" i="4" s="1"/>
  <c r="E26" i="4"/>
  <c r="D27" i="4"/>
  <c r="F27" i="4" s="1"/>
  <c r="E27" i="4"/>
  <c r="D28" i="4"/>
  <c r="E28" i="4"/>
  <c r="F28" i="4"/>
  <c r="D29" i="4"/>
  <c r="F29" i="4" s="1"/>
  <c r="E29" i="4"/>
  <c r="D30" i="4"/>
  <c r="F30" i="4" s="1"/>
  <c r="E30" i="4"/>
  <c r="D31" i="4"/>
  <c r="E31" i="4"/>
  <c r="F31" i="4" s="1"/>
  <c r="D32" i="4"/>
  <c r="F32" i="4" s="1"/>
  <c r="E32" i="4"/>
  <c r="D33" i="4"/>
  <c r="F33" i="4" s="1"/>
  <c r="E33" i="4"/>
  <c r="D34" i="4"/>
  <c r="F34" i="4" s="1"/>
  <c r="E34" i="4"/>
  <c r="D35" i="4"/>
  <c r="F35" i="4" s="1"/>
  <c r="E35" i="4"/>
  <c r="D36" i="4"/>
  <c r="E36" i="4"/>
  <c r="F36" i="4"/>
  <c r="D37" i="4"/>
  <c r="F37" i="4" s="1"/>
  <c r="E37" i="4"/>
  <c r="D38" i="4"/>
  <c r="F38" i="4" s="1"/>
  <c r="E38" i="4"/>
  <c r="D39" i="4"/>
  <c r="E39" i="4"/>
  <c r="F39" i="4" s="1"/>
  <c r="D40" i="4"/>
  <c r="F40" i="4" s="1"/>
  <c r="E40" i="4"/>
  <c r="D41" i="4"/>
  <c r="F41" i="4" s="1"/>
  <c r="E41" i="4"/>
  <c r="D42" i="4"/>
  <c r="F42" i="4" s="1"/>
  <c r="E42" i="4"/>
  <c r="D43" i="4"/>
  <c r="F43" i="4" s="1"/>
  <c r="E43" i="4"/>
  <c r="D44" i="4"/>
  <c r="E44" i="4"/>
  <c r="F44" i="4"/>
  <c r="D45" i="4"/>
  <c r="F45" i="4" s="1"/>
  <c r="E45" i="4"/>
  <c r="D46" i="4"/>
  <c r="F46" i="4" s="1"/>
  <c r="E46" i="4"/>
  <c r="D47" i="4"/>
  <c r="E47" i="4"/>
  <c r="F47" i="4" s="1"/>
  <c r="D48" i="4"/>
  <c r="F48" i="4" s="1"/>
  <c r="E48" i="4"/>
  <c r="D49" i="4"/>
  <c r="F49" i="4" s="1"/>
  <c r="E49" i="4"/>
  <c r="D50" i="4"/>
  <c r="F50" i="4" s="1"/>
  <c r="E50" i="4"/>
  <c r="D51" i="4"/>
  <c r="F51" i="4" s="1"/>
  <c r="E51" i="4"/>
  <c r="D52" i="4"/>
  <c r="E52" i="4"/>
  <c r="F52" i="4"/>
  <c r="D53" i="4"/>
  <c r="F53" i="4" s="1"/>
  <c r="E53" i="4"/>
  <c r="D54" i="4"/>
  <c r="F54" i="4" s="1"/>
  <c r="E54" i="4"/>
  <c r="D55" i="4"/>
  <c r="E55" i="4"/>
  <c r="F55" i="4" s="1"/>
  <c r="D56" i="4"/>
  <c r="F56" i="4" s="1"/>
  <c r="E56" i="4"/>
  <c r="D57" i="4"/>
  <c r="F57" i="4" s="1"/>
  <c r="E57" i="4"/>
  <c r="D58" i="4"/>
  <c r="F58" i="4" s="1"/>
  <c r="E58" i="4"/>
  <c r="D59" i="4"/>
  <c r="F59" i="4" s="1"/>
  <c r="E59" i="4"/>
  <c r="D60" i="4"/>
  <c r="E60" i="4"/>
  <c r="F60" i="4"/>
  <c r="D61" i="4"/>
  <c r="F61" i="4" s="1"/>
  <c r="E61" i="4"/>
  <c r="D62" i="4"/>
  <c r="F62" i="4" s="1"/>
  <c r="E62" i="4"/>
  <c r="D63" i="4"/>
  <c r="E63" i="4"/>
  <c r="F63" i="4" s="1"/>
  <c r="D64" i="4"/>
  <c r="F64" i="4" s="1"/>
  <c r="E64" i="4"/>
  <c r="D65" i="4"/>
  <c r="F65" i="4" s="1"/>
  <c r="E65" i="4"/>
  <c r="D66" i="4"/>
  <c r="F66" i="4" s="1"/>
  <c r="E66" i="4"/>
  <c r="D67" i="4"/>
  <c r="F67" i="4" s="1"/>
  <c r="E67" i="4"/>
  <c r="D68" i="4"/>
  <c r="E68" i="4"/>
  <c r="F68" i="4"/>
  <c r="D69" i="4"/>
  <c r="F69" i="4" s="1"/>
  <c r="E69" i="4"/>
  <c r="D70" i="4"/>
  <c r="F70" i="4" s="1"/>
  <c r="E70" i="4"/>
  <c r="D71" i="4"/>
  <c r="E71" i="4"/>
  <c r="F71" i="4" s="1"/>
  <c r="D72" i="4"/>
  <c r="F72" i="4" s="1"/>
  <c r="E72" i="4"/>
  <c r="D73" i="4"/>
  <c r="F73" i="4" s="1"/>
  <c r="E73" i="4"/>
  <c r="D74" i="4"/>
  <c r="F74" i="4" s="1"/>
  <c r="E74" i="4"/>
  <c r="D75" i="4"/>
  <c r="F75" i="4" s="1"/>
  <c r="E75" i="4"/>
  <c r="D76" i="4"/>
  <c r="E76" i="4"/>
  <c r="F76" i="4"/>
  <c r="D77" i="4"/>
  <c r="F77" i="4" s="1"/>
  <c r="E77" i="4"/>
  <c r="D78" i="4"/>
  <c r="F78" i="4" s="1"/>
  <c r="E78" i="4"/>
  <c r="D79" i="4"/>
  <c r="E79" i="4"/>
  <c r="F79" i="4" s="1"/>
  <c r="D80" i="4"/>
  <c r="F80" i="4" s="1"/>
  <c r="E80" i="4"/>
  <c r="D81" i="4"/>
  <c r="F81" i="4" s="1"/>
  <c r="E81" i="4"/>
  <c r="D82" i="4"/>
  <c r="F82" i="4" s="1"/>
  <c r="E82" i="4"/>
  <c r="D83" i="4"/>
  <c r="F83" i="4" s="1"/>
  <c r="E83" i="4"/>
  <c r="D84" i="4"/>
  <c r="E84" i="4"/>
  <c r="F84" i="4"/>
  <c r="D85" i="4"/>
  <c r="F85" i="4" s="1"/>
  <c r="E85" i="4"/>
  <c r="D86" i="4"/>
  <c r="F86" i="4" s="1"/>
  <c r="E86" i="4"/>
  <c r="D87" i="4"/>
  <c r="E87" i="4"/>
  <c r="F87" i="4" s="1"/>
  <c r="D88" i="4"/>
  <c r="F88" i="4" s="1"/>
  <c r="E88" i="4"/>
  <c r="D89" i="4"/>
  <c r="F89" i="4" s="1"/>
  <c r="E89" i="4"/>
  <c r="D90" i="4"/>
  <c r="F90" i="4" s="1"/>
  <c r="E90" i="4"/>
  <c r="D91" i="4"/>
  <c r="F91" i="4" s="1"/>
  <c r="E91" i="4"/>
  <c r="D92" i="4"/>
  <c r="E92" i="4"/>
  <c r="F92" i="4"/>
  <c r="D93" i="4"/>
  <c r="F93" i="4" s="1"/>
  <c r="E93" i="4"/>
  <c r="D94" i="4"/>
  <c r="F94" i="4" s="1"/>
  <c r="E94" i="4"/>
  <c r="D95" i="4"/>
  <c r="E95" i="4"/>
  <c r="F95" i="4" s="1"/>
  <c r="D96" i="4"/>
  <c r="F96" i="4" s="1"/>
  <c r="E96" i="4"/>
  <c r="D97" i="4"/>
  <c r="F97" i="4" s="1"/>
  <c r="E97" i="4"/>
  <c r="D98" i="4"/>
  <c r="F98" i="4" s="1"/>
  <c r="E98" i="4"/>
  <c r="D99" i="4"/>
  <c r="F99" i="4" s="1"/>
  <c r="E99" i="4"/>
  <c r="D100" i="4"/>
  <c r="E100" i="4"/>
  <c r="F100" i="4"/>
  <c r="D101" i="4"/>
  <c r="F101" i="4" s="1"/>
  <c r="E101" i="4"/>
  <c r="D102" i="4"/>
  <c r="F102" i="4" s="1"/>
  <c r="E102" i="4"/>
  <c r="D103" i="4"/>
  <c r="E103" i="4"/>
  <c r="F103" i="4" s="1"/>
  <c r="D104" i="4"/>
  <c r="F104" i="4" s="1"/>
  <c r="E104" i="4"/>
  <c r="D105" i="4"/>
  <c r="F105" i="4" s="1"/>
  <c r="E105" i="4"/>
  <c r="D106" i="4"/>
  <c r="F106" i="4" s="1"/>
  <c r="E106" i="4"/>
  <c r="D107" i="4"/>
  <c r="F107" i="4" s="1"/>
  <c r="E107" i="4"/>
  <c r="D108" i="4"/>
  <c r="E108" i="4"/>
  <c r="F108" i="4"/>
  <c r="D109" i="4"/>
  <c r="F109" i="4" s="1"/>
  <c r="E109" i="4"/>
  <c r="D110" i="4"/>
  <c r="F110" i="4" s="1"/>
  <c r="E110" i="4"/>
  <c r="D111" i="4"/>
  <c r="E111" i="4"/>
  <c r="F111" i="4" s="1"/>
  <c r="D112" i="4"/>
  <c r="F112" i="4" s="1"/>
  <c r="E112" i="4"/>
  <c r="D113" i="4"/>
  <c r="F113" i="4" s="1"/>
  <c r="E113" i="4"/>
  <c r="D114" i="4"/>
  <c r="F114" i="4" s="1"/>
  <c r="E114" i="4"/>
  <c r="D115" i="4"/>
  <c r="F115" i="4" s="1"/>
  <c r="E115" i="4"/>
  <c r="D116" i="4"/>
  <c r="E116" i="4"/>
  <c r="F116" i="4"/>
  <c r="D117" i="4"/>
  <c r="F117" i="4" s="1"/>
  <c r="E117" i="4"/>
  <c r="D118" i="4"/>
  <c r="F118" i="4" s="1"/>
  <c r="E118" i="4"/>
  <c r="D119" i="4"/>
  <c r="E119" i="4"/>
  <c r="F119" i="4" s="1"/>
  <c r="D120" i="4"/>
  <c r="F120" i="4" s="1"/>
  <c r="E120" i="4"/>
  <c r="D121" i="4"/>
  <c r="F121" i="4" s="1"/>
  <c r="E121" i="4"/>
  <c r="D122" i="4"/>
  <c r="F122" i="4" s="1"/>
  <c r="E122" i="4"/>
  <c r="D123" i="4"/>
  <c r="F123" i="4" s="1"/>
  <c r="E123" i="4"/>
  <c r="D124" i="4"/>
  <c r="E124" i="4"/>
  <c r="F124" i="4"/>
  <c r="D125" i="4"/>
  <c r="F125" i="4" s="1"/>
  <c r="E125" i="4"/>
  <c r="D126" i="4"/>
  <c r="F126" i="4" s="1"/>
  <c r="E126" i="4"/>
  <c r="D127" i="4"/>
  <c r="E127" i="4"/>
  <c r="F127" i="4" s="1"/>
  <c r="D128" i="4"/>
  <c r="F128" i="4" s="1"/>
  <c r="E128" i="4"/>
  <c r="D129" i="4"/>
  <c r="F129" i="4" s="1"/>
  <c r="E129" i="4"/>
  <c r="D130" i="4"/>
  <c r="F130" i="4" s="1"/>
  <c r="E130" i="4"/>
  <c r="D131" i="4"/>
  <c r="F131" i="4" s="1"/>
  <c r="E131" i="4"/>
  <c r="D132" i="4"/>
  <c r="E132" i="4"/>
  <c r="F132" i="4"/>
  <c r="D133" i="4"/>
  <c r="F133" i="4" s="1"/>
  <c r="E133" i="4"/>
  <c r="D134" i="4"/>
  <c r="F134" i="4" s="1"/>
  <c r="E134" i="4"/>
  <c r="D135" i="4"/>
  <c r="E135" i="4"/>
  <c r="F135" i="4" s="1"/>
  <c r="D136" i="4"/>
  <c r="F136" i="4" s="1"/>
  <c r="E136" i="4"/>
  <c r="D137" i="4"/>
  <c r="F137" i="4" s="1"/>
  <c r="E137" i="4"/>
  <c r="D138" i="4"/>
  <c r="F138" i="4" s="1"/>
  <c r="E138" i="4"/>
  <c r="D139" i="4"/>
  <c r="F139" i="4" s="1"/>
  <c r="E139" i="4"/>
  <c r="D140" i="4"/>
  <c r="E140" i="4"/>
  <c r="F140" i="4"/>
  <c r="D141" i="4"/>
  <c r="F141" i="4" s="1"/>
  <c r="E141" i="4"/>
  <c r="D142" i="4"/>
  <c r="F142" i="4" s="1"/>
  <c r="E142" i="4"/>
  <c r="D143" i="4"/>
  <c r="E143" i="4"/>
  <c r="F143" i="4" s="1"/>
  <c r="D144" i="4"/>
  <c r="F144" i="4" s="1"/>
  <c r="E144" i="4"/>
  <c r="D145" i="4"/>
  <c r="F145" i="4" s="1"/>
  <c r="E145" i="4"/>
  <c r="D146" i="4"/>
  <c r="F146" i="4" s="1"/>
  <c r="E146" i="4"/>
  <c r="D147" i="4"/>
  <c r="F147" i="4" s="1"/>
  <c r="E147" i="4"/>
  <c r="D148" i="4"/>
  <c r="E148" i="4"/>
  <c r="F148" i="4"/>
  <c r="D149" i="4"/>
  <c r="F149" i="4" s="1"/>
  <c r="E149" i="4"/>
  <c r="D150" i="4"/>
  <c r="F150" i="4" s="1"/>
  <c r="E150" i="4"/>
  <c r="D151" i="4"/>
  <c r="E151" i="4"/>
  <c r="F151" i="4" s="1"/>
  <c r="D152" i="4"/>
  <c r="F152" i="4" s="1"/>
  <c r="E152" i="4"/>
  <c r="D153" i="4"/>
  <c r="F153" i="4" s="1"/>
  <c r="E153" i="4"/>
  <c r="D154" i="4"/>
  <c r="F154" i="4" s="1"/>
  <c r="E154" i="4"/>
  <c r="D155" i="4"/>
  <c r="F155" i="4" s="1"/>
  <c r="E155" i="4"/>
  <c r="D156" i="4"/>
  <c r="E156" i="4"/>
  <c r="F156" i="4"/>
  <c r="D157" i="4"/>
  <c r="F157" i="4" s="1"/>
  <c r="E157" i="4"/>
  <c r="D158" i="4"/>
  <c r="F158" i="4" s="1"/>
  <c r="E158" i="4"/>
  <c r="D159" i="4"/>
  <c r="E159" i="4"/>
  <c r="F159" i="4" s="1"/>
  <c r="D160" i="4"/>
  <c r="F160" i="4" s="1"/>
  <c r="E160" i="4"/>
  <c r="D161" i="4"/>
  <c r="F161" i="4" s="1"/>
  <c r="E161" i="4"/>
  <c r="D162" i="4"/>
  <c r="F162" i="4" s="1"/>
  <c r="E162" i="4"/>
  <c r="D163" i="4"/>
  <c r="F163" i="4" s="1"/>
  <c r="E163" i="4"/>
  <c r="D164" i="4"/>
  <c r="E164" i="4"/>
  <c r="F164" i="4"/>
  <c r="D165" i="4"/>
  <c r="F165" i="4" s="1"/>
  <c r="E165" i="4"/>
  <c r="D166" i="4"/>
  <c r="F166" i="4" s="1"/>
  <c r="E166" i="4"/>
  <c r="D167" i="4"/>
  <c r="E167" i="4"/>
  <c r="F167" i="4" s="1"/>
  <c r="D168" i="4"/>
  <c r="F168" i="4" s="1"/>
  <c r="E168" i="4"/>
  <c r="D169" i="4"/>
  <c r="F169" i="4" s="1"/>
  <c r="E169" i="4"/>
  <c r="D170" i="4"/>
  <c r="F170" i="4" s="1"/>
  <c r="E170" i="4"/>
  <c r="D171" i="4"/>
  <c r="F171" i="4" s="1"/>
  <c r="E171" i="4"/>
  <c r="D172" i="4"/>
  <c r="E172" i="4"/>
  <c r="F172" i="4"/>
  <c r="D173" i="4"/>
  <c r="F173" i="4" s="1"/>
  <c r="E173" i="4"/>
  <c r="D174" i="4"/>
  <c r="F174" i="4" s="1"/>
  <c r="E174" i="4"/>
  <c r="D175" i="4"/>
  <c r="E175" i="4"/>
  <c r="F175" i="4" s="1"/>
  <c r="D176" i="4"/>
  <c r="F176" i="4" s="1"/>
  <c r="E176" i="4"/>
  <c r="D177" i="4"/>
  <c r="F177" i="4" s="1"/>
  <c r="E177" i="4"/>
  <c r="D178" i="4"/>
  <c r="F178" i="4" s="1"/>
  <c r="E178" i="4"/>
  <c r="D179" i="4"/>
  <c r="F179" i="4" s="1"/>
  <c r="E179" i="4"/>
  <c r="D180" i="4"/>
  <c r="E180" i="4"/>
  <c r="F180" i="4"/>
  <c r="D181" i="4"/>
  <c r="F181" i="4" s="1"/>
  <c r="E181" i="4"/>
  <c r="D182" i="4"/>
  <c r="F182" i="4" s="1"/>
  <c r="E182" i="4"/>
  <c r="D183" i="4"/>
  <c r="E183" i="4"/>
  <c r="F183" i="4" s="1"/>
  <c r="D184" i="4"/>
  <c r="F184" i="4" s="1"/>
  <c r="E184" i="4"/>
  <c r="D185" i="4"/>
  <c r="F185" i="4" s="1"/>
  <c r="E185" i="4"/>
  <c r="D186" i="4"/>
  <c r="F186" i="4" s="1"/>
  <c r="E186" i="4"/>
  <c r="D187" i="4"/>
  <c r="F187" i="4" s="1"/>
  <c r="E187" i="4"/>
  <c r="D188" i="4"/>
  <c r="E188" i="4"/>
  <c r="F188" i="4"/>
  <c r="D189" i="4"/>
  <c r="F189" i="4" s="1"/>
  <c r="E189" i="4"/>
  <c r="D190" i="4"/>
  <c r="F190" i="4" s="1"/>
  <c r="E190" i="4"/>
  <c r="D191" i="4"/>
  <c r="E191" i="4"/>
  <c r="F191" i="4" s="1"/>
  <c r="D192" i="4"/>
  <c r="F192" i="4" s="1"/>
  <c r="E192" i="4"/>
  <c r="D193" i="4"/>
  <c r="F193" i="4" s="1"/>
  <c r="E193" i="4"/>
  <c r="D194" i="4"/>
  <c r="F194" i="4" s="1"/>
  <c r="E194" i="4"/>
  <c r="D195" i="4"/>
  <c r="F195" i="4" s="1"/>
  <c r="E195" i="4"/>
  <c r="D196" i="4"/>
  <c r="E196" i="4"/>
  <c r="F196" i="4"/>
  <c r="D197" i="4"/>
  <c r="F197" i="4" s="1"/>
  <c r="E197" i="4"/>
  <c r="D198" i="4"/>
  <c r="F198" i="4" s="1"/>
  <c r="E198" i="4"/>
  <c r="D199" i="4"/>
  <c r="E199" i="4"/>
  <c r="F199" i="4" s="1"/>
  <c r="D200" i="4"/>
  <c r="F200" i="4" s="1"/>
  <c r="E200" i="4"/>
  <c r="D201" i="4"/>
  <c r="F201" i="4" s="1"/>
  <c r="E201" i="4"/>
  <c r="D202" i="4"/>
  <c r="F202" i="4" s="1"/>
  <c r="E202" i="4"/>
  <c r="D203" i="4"/>
  <c r="F203" i="4" s="1"/>
  <c r="E203" i="4"/>
  <c r="D204" i="4"/>
  <c r="E204" i="4"/>
  <c r="F204" i="4"/>
  <c r="D205" i="4"/>
  <c r="F205" i="4" s="1"/>
  <c r="E205" i="4"/>
  <c r="D206" i="4"/>
  <c r="F206" i="4" s="1"/>
  <c r="E206" i="4"/>
  <c r="D207" i="4"/>
  <c r="E207" i="4"/>
  <c r="F207" i="4" s="1"/>
  <c r="D208" i="4"/>
  <c r="F208" i="4" s="1"/>
  <c r="E208" i="4"/>
  <c r="D209" i="4"/>
  <c r="F209" i="4" s="1"/>
  <c r="E209" i="4"/>
  <c r="D210" i="4"/>
  <c r="F210" i="4" s="1"/>
  <c r="E210" i="4"/>
  <c r="D211" i="4"/>
  <c r="F211" i="4" s="1"/>
  <c r="E211" i="4"/>
  <c r="D212" i="4"/>
  <c r="E212" i="4"/>
  <c r="F212" i="4"/>
  <c r="D213" i="4"/>
  <c r="F213" i="4" s="1"/>
  <c r="E213" i="4"/>
  <c r="D214" i="4"/>
  <c r="F214" i="4" s="1"/>
  <c r="E214" i="4"/>
  <c r="D215" i="4"/>
  <c r="E215" i="4"/>
  <c r="F215" i="4" s="1"/>
  <c r="D216" i="4"/>
  <c r="F216" i="4" s="1"/>
  <c r="E216" i="4"/>
  <c r="D217" i="4"/>
  <c r="F217" i="4" s="1"/>
  <c r="E217" i="4"/>
  <c r="D218" i="4"/>
  <c r="F218" i="4" s="1"/>
  <c r="E218" i="4"/>
  <c r="D219" i="4"/>
  <c r="F219" i="4" s="1"/>
  <c r="E219" i="4"/>
  <c r="D220" i="4"/>
  <c r="E220" i="4"/>
  <c r="F220" i="4"/>
  <c r="D221" i="4"/>
  <c r="F221" i="4" s="1"/>
  <c r="E221" i="4"/>
  <c r="D222" i="4"/>
  <c r="F222" i="4" s="1"/>
  <c r="E222" i="4"/>
  <c r="D223" i="4"/>
  <c r="E223" i="4"/>
  <c r="F223" i="4" s="1"/>
  <c r="D224" i="4"/>
  <c r="F224" i="4" s="1"/>
  <c r="E224" i="4"/>
  <c r="D225" i="4"/>
  <c r="E225" i="4"/>
  <c r="F225" i="4"/>
  <c r="D226" i="4"/>
  <c r="F226" i="4" s="1"/>
  <c r="E226" i="4"/>
  <c r="D227" i="4"/>
  <c r="F227" i="4" s="1"/>
  <c r="E227" i="4"/>
  <c r="D228" i="4"/>
  <c r="E228" i="4"/>
  <c r="F228" i="4"/>
  <c r="D229" i="4"/>
  <c r="F229" i="4" s="1"/>
  <c r="E229" i="4"/>
  <c r="D230" i="4"/>
  <c r="F230" i="4" s="1"/>
  <c r="E230" i="4"/>
  <c r="D231" i="4"/>
  <c r="E231" i="4"/>
  <c r="F231" i="4" s="1"/>
  <c r="D232" i="4"/>
  <c r="F232" i="4" s="1"/>
  <c r="E232" i="4"/>
  <c r="D233" i="4"/>
  <c r="E233" i="4"/>
  <c r="F233" i="4"/>
  <c r="D234" i="4"/>
  <c r="F234" i="4" s="1"/>
  <c r="E234" i="4"/>
  <c r="D235" i="4"/>
  <c r="F235" i="4" s="1"/>
  <c r="E235" i="4"/>
  <c r="D236" i="4"/>
  <c r="E236" i="4"/>
  <c r="F236" i="4"/>
  <c r="D237" i="4"/>
  <c r="F237" i="4" s="1"/>
  <c r="E237" i="4"/>
  <c r="D238" i="4"/>
  <c r="F238" i="4" s="1"/>
  <c r="E238" i="4"/>
  <c r="D239" i="4"/>
  <c r="E239" i="4"/>
  <c r="F239" i="4" s="1"/>
  <c r="D240" i="4"/>
  <c r="F240" i="4" s="1"/>
  <c r="E240" i="4"/>
  <c r="D241" i="4"/>
  <c r="E241" i="4"/>
  <c r="F241" i="4"/>
  <c r="D242" i="4"/>
  <c r="F242" i="4" s="1"/>
  <c r="E242" i="4"/>
  <c r="D243" i="4"/>
  <c r="F243" i="4" s="1"/>
  <c r="E243" i="4"/>
  <c r="D244" i="4"/>
  <c r="E244" i="4"/>
  <c r="F244" i="4"/>
  <c r="D245" i="4"/>
  <c r="F245" i="4" s="1"/>
  <c r="E245" i="4"/>
  <c r="D246" i="4"/>
  <c r="F246" i="4" s="1"/>
  <c r="E246" i="4"/>
  <c r="D247" i="4"/>
  <c r="E247" i="4"/>
  <c r="F247" i="4" s="1"/>
  <c r="D248" i="4"/>
  <c r="F248" i="4" s="1"/>
  <c r="E248" i="4"/>
  <c r="D249" i="4"/>
  <c r="E249" i="4"/>
  <c r="F249" i="4"/>
  <c r="D250" i="4"/>
  <c r="F250" i="4" s="1"/>
  <c r="E250" i="4"/>
  <c r="D251" i="4"/>
  <c r="F251" i="4" s="1"/>
  <c r="E251" i="4"/>
  <c r="D252" i="4"/>
  <c r="E252" i="4"/>
  <c r="F252" i="4"/>
  <c r="D253" i="4"/>
  <c r="F253" i="4" s="1"/>
  <c r="E253" i="4"/>
  <c r="D254" i="4"/>
  <c r="F254" i="4" s="1"/>
  <c r="E254" i="4"/>
  <c r="B5" i="4"/>
  <c r="C5" i="4"/>
  <c r="B6" i="4"/>
  <c r="C6" i="4"/>
  <c r="G4" i="2"/>
  <c r="P4" i="2" s="1"/>
  <c r="G5" i="2"/>
  <c r="R5" i="2" s="1"/>
  <c r="Q5" i="2" s="1"/>
  <c r="G6" i="2"/>
  <c r="P6" i="2" s="1"/>
  <c r="G7" i="2"/>
  <c r="R7" i="2" s="1"/>
  <c r="Q7" i="2" s="1"/>
  <c r="G8" i="2"/>
  <c r="P8" i="2" s="1"/>
  <c r="G9" i="2"/>
  <c r="P9" i="2" s="1"/>
  <c r="G10" i="2"/>
  <c r="P10" i="2" s="1"/>
  <c r="G11" i="2"/>
  <c r="P11" i="2" s="1"/>
  <c r="G12" i="2"/>
  <c r="P12" i="2" s="1"/>
  <c r="G13" i="2"/>
  <c r="P13" i="2" s="1"/>
  <c r="G14" i="2"/>
  <c r="P14" i="2" s="1"/>
  <c r="G15" i="2"/>
  <c r="P15" i="2" s="1"/>
  <c r="G16" i="2"/>
  <c r="R16" i="2" s="1"/>
  <c r="Q16" i="2" s="1"/>
  <c r="G17" i="2"/>
  <c r="R17" i="2" s="1"/>
  <c r="Q17" i="2" s="1"/>
  <c r="G18" i="2"/>
  <c r="P18" i="2" s="1"/>
  <c r="G19" i="2"/>
  <c r="P19" i="2" s="1"/>
  <c r="G20" i="2"/>
  <c r="P20" i="2" s="1"/>
  <c r="G21" i="2"/>
  <c r="P21" i="2" s="1"/>
  <c r="G22" i="2"/>
  <c r="P22" i="2" s="1"/>
  <c r="G23" i="2"/>
  <c r="P23" i="2" s="1"/>
  <c r="G24" i="2"/>
  <c r="P24" i="2" s="1"/>
  <c r="G25" i="2"/>
  <c r="R25" i="2" s="1"/>
  <c r="Q25" i="2" s="1"/>
  <c r="G26" i="2"/>
  <c r="R26" i="2" s="1"/>
  <c r="Q26" i="2" s="1"/>
  <c r="G27" i="2"/>
  <c r="R27" i="2" s="1"/>
  <c r="Q27" i="2" s="1"/>
  <c r="G28" i="2"/>
  <c r="P28" i="2" s="1"/>
  <c r="G29" i="2"/>
  <c r="P29" i="2" s="1"/>
  <c r="G30" i="2"/>
  <c r="P30" i="2" s="1"/>
  <c r="G31" i="2"/>
  <c r="P31" i="2" s="1"/>
  <c r="G32" i="2"/>
  <c r="R32" i="2" s="1"/>
  <c r="Q32" i="2" s="1"/>
  <c r="G33" i="2"/>
  <c r="R33" i="2" s="1"/>
  <c r="Q33" i="2" s="1"/>
  <c r="G34" i="2"/>
  <c r="P34" i="2" s="1"/>
  <c r="G35" i="2"/>
  <c r="P35" i="2" s="1"/>
  <c r="G36" i="2"/>
  <c r="P36" i="2" s="1"/>
  <c r="G37" i="2"/>
  <c r="P37" i="2" s="1"/>
  <c r="G38" i="2"/>
  <c r="P38" i="2" s="1"/>
  <c r="G39" i="2"/>
  <c r="P39" i="2" s="1"/>
  <c r="G40" i="2"/>
  <c r="P40" i="2" s="1"/>
  <c r="G41" i="2"/>
  <c r="G42" i="2"/>
  <c r="G43" i="2"/>
  <c r="G44" i="2"/>
  <c r="P44" i="2" s="1"/>
  <c r="G45" i="2"/>
  <c r="P45" i="2" s="1"/>
  <c r="G46" i="2"/>
  <c r="P46" i="2" s="1"/>
  <c r="G47" i="2"/>
  <c r="G48" i="2"/>
  <c r="R48" i="2" s="1"/>
  <c r="Q48" i="2" s="1"/>
  <c r="G49" i="2"/>
  <c r="P49" i="2" s="1"/>
  <c r="G50" i="2"/>
  <c r="P50" i="2" s="1"/>
  <c r="G51" i="2"/>
  <c r="P51" i="2" s="1"/>
  <c r="G52" i="2"/>
  <c r="P52" i="2" s="1"/>
  <c r="G53" i="2"/>
  <c r="P53" i="2" s="1"/>
  <c r="G54" i="2"/>
  <c r="R54" i="2" s="1"/>
  <c r="Q54" i="2" s="1"/>
  <c r="G55" i="2"/>
  <c r="P55" i="2" s="1"/>
  <c r="G56" i="2"/>
  <c r="P56" i="2" s="1"/>
  <c r="G57" i="2"/>
  <c r="R57" i="2" s="1"/>
  <c r="Q57" i="2" s="1"/>
  <c r="G58" i="2"/>
  <c r="G59" i="2"/>
  <c r="R59" i="2" s="1"/>
  <c r="Q59" i="2" s="1"/>
  <c r="G60" i="2"/>
  <c r="P60" i="2" s="1"/>
  <c r="G61" i="2"/>
  <c r="R61" i="2" s="1"/>
  <c r="Q61" i="2" s="1"/>
  <c r="G62" i="2"/>
  <c r="R62" i="2" s="1"/>
  <c r="Q62" i="2" s="1"/>
  <c r="G63" i="2"/>
  <c r="P63" i="2" s="1"/>
  <c r="G64" i="2"/>
  <c r="P64" i="2" s="1"/>
  <c r="G65" i="2"/>
  <c r="P65" i="2" s="1"/>
  <c r="G66" i="2"/>
  <c r="P66" i="2" s="1"/>
  <c r="G67" i="2"/>
  <c r="P67" i="2" s="1"/>
  <c r="G68" i="2"/>
  <c r="P68" i="2" s="1"/>
  <c r="G69" i="2"/>
  <c r="P69" i="2" s="1"/>
  <c r="G70" i="2"/>
  <c r="R70" i="2" s="1"/>
  <c r="Q70" i="2" s="1"/>
  <c r="G71" i="2"/>
  <c r="P71" i="2" s="1"/>
  <c r="G72" i="2"/>
  <c r="R72" i="2" s="1"/>
  <c r="Q72" i="2" s="1"/>
  <c r="G73" i="2"/>
  <c r="R73" i="2" s="1"/>
  <c r="Q73" i="2" s="1"/>
  <c r="G74" i="2"/>
  <c r="P74" i="2" s="1"/>
  <c r="G75" i="2"/>
  <c r="G76" i="2"/>
  <c r="P76" i="2" s="1"/>
  <c r="G77" i="2"/>
  <c r="P77" i="2" s="1"/>
  <c r="G78" i="2"/>
  <c r="P78" i="2" s="1"/>
  <c r="G79" i="2"/>
  <c r="P79" i="2" s="1"/>
  <c r="G80" i="2"/>
  <c r="G81" i="2"/>
  <c r="P81" i="2" s="1"/>
  <c r="G82" i="2"/>
  <c r="R82" i="2" s="1"/>
  <c r="Q82" i="2" s="1"/>
  <c r="G83" i="2"/>
  <c r="P83" i="2" s="1"/>
  <c r="G84" i="2"/>
  <c r="P84" i="2" s="1"/>
  <c r="G85" i="2"/>
  <c r="P85" i="2" s="1"/>
  <c r="G86" i="2"/>
  <c r="P86" i="2" s="1"/>
  <c r="G87" i="2"/>
  <c r="P87" i="2" s="1"/>
  <c r="G88" i="2"/>
  <c r="P88" i="2" s="1"/>
  <c r="G89" i="2"/>
  <c r="R89" i="2" s="1"/>
  <c r="Q89" i="2" s="1"/>
  <c r="G90" i="2"/>
  <c r="R90" i="2" s="1"/>
  <c r="Q90" i="2" s="1"/>
  <c r="G91" i="2"/>
  <c r="P91" i="2" s="1"/>
  <c r="G92" i="2"/>
  <c r="P92" i="2" s="1"/>
  <c r="G93" i="2"/>
  <c r="P93" i="2" s="1"/>
  <c r="G94" i="2"/>
  <c r="P94" i="2" s="1"/>
  <c r="G95" i="2"/>
  <c r="P95" i="2" s="1"/>
  <c r="G96" i="2"/>
  <c r="R96" i="2" s="1"/>
  <c r="Q96" i="2" s="1"/>
  <c r="G97" i="2"/>
  <c r="R97" i="2" s="1"/>
  <c r="Q97" i="2" s="1"/>
  <c r="G98" i="2"/>
  <c r="R98" i="2" s="1"/>
  <c r="Q98" i="2" s="1"/>
  <c r="G99" i="2"/>
  <c r="R99" i="2" s="1"/>
  <c r="Q99" i="2" s="1"/>
  <c r="G100" i="2"/>
  <c r="P100" i="2" s="1"/>
  <c r="G101" i="2"/>
  <c r="P101" i="2" s="1"/>
  <c r="G102" i="2"/>
  <c r="P102" i="2" s="1"/>
  <c r="G103" i="2"/>
  <c r="P103" i="2" s="1"/>
  <c r="G104" i="2"/>
  <c r="R104" i="2" s="1"/>
  <c r="Q104" i="2" s="1"/>
  <c r="G105" i="2"/>
  <c r="P105" i="2" s="1"/>
  <c r="G106" i="2"/>
  <c r="R106" i="2" s="1"/>
  <c r="Q106" i="2" s="1"/>
  <c r="G107" i="2"/>
  <c r="R107" i="2" s="1"/>
  <c r="Q107" i="2" s="1"/>
  <c r="G108" i="2"/>
  <c r="P108" i="2" s="1"/>
  <c r="G109" i="2"/>
  <c r="P109" i="2" s="1"/>
  <c r="G110" i="2"/>
  <c r="P110" i="2" s="1"/>
  <c r="G111" i="2"/>
  <c r="R111" i="2" s="1"/>
  <c r="Q111" i="2" s="1"/>
  <c r="G112" i="2"/>
  <c r="P112" i="2" s="1"/>
  <c r="G113" i="2"/>
  <c r="R113" i="2" s="1"/>
  <c r="Q113" i="2" s="1"/>
  <c r="G114" i="2"/>
  <c r="P114" i="2" s="1"/>
  <c r="G115" i="2"/>
  <c r="G116" i="2"/>
  <c r="R116" i="2" s="1"/>
  <c r="Q116" i="2" s="1"/>
  <c r="G117" i="2"/>
  <c r="R117" i="2" s="1"/>
  <c r="Q117" i="2" s="1"/>
  <c r="G118" i="2"/>
  <c r="R118" i="2" s="1"/>
  <c r="Q118" i="2" s="1"/>
  <c r="G119" i="2"/>
  <c r="P119" i="2" s="1"/>
  <c r="G120" i="2"/>
  <c r="P120" i="2" s="1"/>
  <c r="G121" i="2"/>
  <c r="P121" i="2" s="1"/>
  <c r="G122" i="2"/>
  <c r="R122" i="2" s="1"/>
  <c r="Q122" i="2" s="1"/>
  <c r="G123" i="2"/>
  <c r="G124" i="2"/>
  <c r="P124" i="2" s="1"/>
  <c r="G125" i="2"/>
  <c r="R125" i="2" s="1"/>
  <c r="Q125" i="2" s="1"/>
  <c r="G126" i="2"/>
  <c r="R126" i="2" s="1"/>
  <c r="Q126" i="2" s="1"/>
  <c r="G127" i="2"/>
  <c r="P127" i="2" s="1"/>
  <c r="G128" i="2"/>
  <c r="R128" i="2" s="1"/>
  <c r="Q128" i="2" s="1"/>
  <c r="G129" i="2"/>
  <c r="R129" i="2" s="1"/>
  <c r="Q129" i="2" s="1"/>
  <c r="G130" i="2"/>
  <c r="R130" i="2" s="1"/>
  <c r="Q130" i="2" s="1"/>
  <c r="G131" i="2"/>
  <c r="R131" i="2" s="1"/>
  <c r="Q131" i="2" s="1"/>
  <c r="G132" i="2"/>
  <c r="P132" i="2" s="1"/>
  <c r="G133" i="2"/>
  <c r="P133" i="2" s="1"/>
  <c r="G134" i="2"/>
  <c r="R134" i="2" s="1"/>
  <c r="Q134" i="2" s="1"/>
  <c r="G135" i="2"/>
  <c r="P135" i="2" s="1"/>
  <c r="G136" i="2"/>
  <c r="R136" i="2" s="1"/>
  <c r="Q136" i="2" s="1"/>
  <c r="G137" i="2"/>
  <c r="P137" i="2" s="1"/>
  <c r="G138" i="2"/>
  <c r="P138" i="2" s="1"/>
  <c r="G139" i="2"/>
  <c r="G140" i="2"/>
  <c r="P140" i="2" s="1"/>
  <c r="G141" i="2"/>
  <c r="P141" i="2" s="1"/>
  <c r="G142" i="2"/>
  <c r="P142" i="2" s="1"/>
  <c r="G143" i="2"/>
  <c r="P143" i="2" s="1"/>
  <c r="G144" i="2"/>
  <c r="P144" i="2" s="1"/>
  <c r="G145" i="2"/>
  <c r="G146" i="2"/>
  <c r="P146" i="2" s="1"/>
  <c r="G147" i="2"/>
  <c r="P147" i="2" s="1"/>
  <c r="G148" i="2"/>
  <c r="P148" i="2" s="1"/>
  <c r="G149" i="2"/>
  <c r="P149" i="2" s="1"/>
  <c r="G150" i="2"/>
  <c r="P150" i="2" s="1"/>
  <c r="G151" i="2"/>
  <c r="P151" i="2" s="1"/>
  <c r="G152" i="2"/>
  <c r="P152" i="2" s="1"/>
  <c r="G153" i="2"/>
  <c r="P153" i="2" s="1"/>
  <c r="G154" i="2"/>
  <c r="R154" i="2" s="1"/>
  <c r="Q154" i="2" s="1"/>
  <c r="G155" i="2"/>
  <c r="G156" i="2"/>
  <c r="P156" i="2" s="1"/>
  <c r="G157" i="2"/>
  <c r="P157" i="2" s="1"/>
  <c r="G158" i="2"/>
  <c r="P158" i="2" s="1"/>
  <c r="G159" i="2"/>
  <c r="P159" i="2" s="1"/>
  <c r="G160" i="2"/>
  <c r="P160" i="2" s="1"/>
  <c r="G161" i="2"/>
  <c r="R161" i="2" s="1"/>
  <c r="Q161" i="2" s="1"/>
  <c r="G162" i="2"/>
  <c r="R162" i="2" s="1"/>
  <c r="Q162" i="2" s="1"/>
  <c r="G163" i="2"/>
  <c r="R163" i="2" s="1"/>
  <c r="Q163" i="2" s="1"/>
  <c r="G164" i="2"/>
  <c r="P164" i="2" s="1"/>
  <c r="G165" i="2"/>
  <c r="P165" i="2" s="1"/>
  <c r="G166" i="2"/>
  <c r="P166" i="2" s="1"/>
  <c r="G167" i="2"/>
  <c r="P167" i="2" s="1"/>
  <c r="G168" i="2"/>
  <c r="R168" i="2" s="1"/>
  <c r="Q168" i="2" s="1"/>
  <c r="G169" i="2"/>
  <c r="R169" i="2" s="1"/>
  <c r="Q169" i="2" s="1"/>
  <c r="G170" i="2"/>
  <c r="R170" i="2" s="1"/>
  <c r="Q170" i="2" s="1"/>
  <c r="G171" i="2"/>
  <c r="R171" i="2" s="1"/>
  <c r="Q171" i="2" s="1"/>
  <c r="G172" i="2"/>
  <c r="P172" i="2" s="1"/>
  <c r="G173" i="2"/>
  <c r="P173" i="2" s="1"/>
  <c r="G174" i="2"/>
  <c r="P174" i="2" s="1"/>
  <c r="G175" i="2"/>
  <c r="R175" i="2" s="1"/>
  <c r="Q175" i="2" s="1"/>
  <c r="G176" i="2"/>
  <c r="P176" i="2" s="1"/>
  <c r="G177" i="2"/>
  <c r="P177" i="2" s="1"/>
  <c r="G178" i="2"/>
  <c r="P178" i="2" s="1"/>
  <c r="G179" i="2"/>
  <c r="P179" i="2" s="1"/>
  <c r="G180" i="2"/>
  <c r="R180" i="2" s="1"/>
  <c r="Q180" i="2" s="1"/>
  <c r="G181" i="2"/>
  <c r="R181" i="2" s="1"/>
  <c r="Q181" i="2" s="1"/>
  <c r="G182" i="2"/>
  <c r="R182" i="2" s="1"/>
  <c r="Q182" i="2" s="1"/>
  <c r="G183" i="2"/>
  <c r="P183" i="2" s="1"/>
  <c r="G184" i="2"/>
  <c r="P184" i="2" s="1"/>
  <c r="G185" i="2"/>
  <c r="R185" i="2" s="1"/>
  <c r="Q185" i="2" s="1"/>
  <c r="G186" i="2"/>
  <c r="G187" i="2"/>
  <c r="R187" i="2" s="1"/>
  <c r="Q187" i="2" s="1"/>
  <c r="G188" i="2"/>
  <c r="P188" i="2" s="1"/>
  <c r="G189" i="2"/>
  <c r="R189" i="2" s="1"/>
  <c r="Q189" i="2" s="1"/>
  <c r="G190" i="2"/>
  <c r="R190" i="2" s="1"/>
  <c r="Q190" i="2" s="1"/>
  <c r="G191" i="2"/>
  <c r="P191" i="2" s="1"/>
  <c r="G192" i="2"/>
  <c r="P192" i="2" s="1"/>
  <c r="G193" i="2"/>
  <c r="P193" i="2" s="1"/>
  <c r="G194" i="2"/>
  <c r="P194" i="2" s="1"/>
  <c r="G195" i="2"/>
  <c r="P195" i="2" s="1"/>
  <c r="G196" i="2"/>
  <c r="P196" i="2" s="1"/>
  <c r="G197" i="2"/>
  <c r="P197" i="2" s="1"/>
  <c r="G198" i="2"/>
  <c r="R198" i="2" s="1"/>
  <c r="Q198" i="2" s="1"/>
  <c r="G199" i="2"/>
  <c r="P199" i="2" s="1"/>
  <c r="G200" i="2"/>
  <c r="R200" i="2" s="1"/>
  <c r="Q200" i="2" s="1"/>
  <c r="G201" i="2"/>
  <c r="P201" i="2" s="1"/>
  <c r="G202" i="2"/>
  <c r="G203" i="2"/>
  <c r="R203" i="2" s="1"/>
  <c r="Q203" i="2" s="1"/>
  <c r="G204" i="2"/>
  <c r="P204" i="2" s="1"/>
  <c r="G205" i="2"/>
  <c r="P205" i="2" s="1"/>
  <c r="G206" i="2"/>
  <c r="P206" i="2" s="1"/>
  <c r="G207" i="2"/>
  <c r="G208" i="2"/>
  <c r="P208" i="2" s="1"/>
  <c r="G209" i="2"/>
  <c r="G210" i="2"/>
  <c r="G211" i="2"/>
  <c r="R211" i="2" s="1"/>
  <c r="Q211" i="2" s="1"/>
  <c r="G212" i="2"/>
  <c r="P212" i="2" s="1"/>
  <c r="G213" i="2"/>
  <c r="P213" i="2" s="1"/>
  <c r="G214" i="2"/>
  <c r="P214" i="2" s="1"/>
  <c r="G215" i="2"/>
  <c r="P215" i="2" s="1"/>
  <c r="G216" i="2"/>
  <c r="R216" i="2" s="1"/>
  <c r="Q216" i="2" s="1"/>
  <c r="G217" i="2"/>
  <c r="R217" i="2" s="1"/>
  <c r="Q217" i="2" s="1"/>
  <c r="G218" i="2"/>
  <c r="P218" i="2" s="1"/>
  <c r="G219" i="2"/>
  <c r="P219" i="2" s="1"/>
  <c r="G220" i="2"/>
  <c r="P220" i="2" s="1"/>
  <c r="G221" i="2"/>
  <c r="P221" i="2" s="1"/>
  <c r="G222" i="2"/>
  <c r="P222" i="2" s="1"/>
  <c r="G223" i="2"/>
  <c r="P223" i="2" s="1"/>
  <c r="G224" i="2"/>
  <c r="P224" i="2" s="1"/>
  <c r="G225" i="2"/>
  <c r="G226" i="2"/>
  <c r="G227" i="2"/>
  <c r="R227" i="2" s="1"/>
  <c r="Q227" i="2" s="1"/>
  <c r="G228" i="2"/>
  <c r="P228" i="2" s="1"/>
  <c r="G229" i="2"/>
  <c r="P229" i="2" s="1"/>
  <c r="G230" i="2"/>
  <c r="P230" i="2" s="1"/>
  <c r="G231" i="2"/>
  <c r="P231" i="2" s="1"/>
  <c r="G232" i="2"/>
  <c r="R232" i="2" s="1"/>
  <c r="Q232" i="2" s="1"/>
  <c r="G233" i="2"/>
  <c r="R233" i="2" s="1"/>
  <c r="Q233" i="2" s="1"/>
  <c r="G234" i="2"/>
  <c r="R234" i="2" s="1"/>
  <c r="Q234" i="2" s="1"/>
  <c r="G235" i="2"/>
  <c r="P235" i="2" s="1"/>
  <c r="G236" i="2"/>
  <c r="P236" i="2" s="1"/>
  <c r="G237" i="2"/>
  <c r="P237" i="2" s="1"/>
  <c r="G238" i="2"/>
  <c r="P238" i="2" s="1"/>
  <c r="G239" i="2"/>
  <c r="R239" i="2" s="1"/>
  <c r="Q239" i="2" s="1"/>
  <c r="G240" i="2"/>
  <c r="P240" i="2" s="1"/>
  <c r="G241" i="2"/>
  <c r="P241" i="2" s="1"/>
  <c r="G242" i="2"/>
  <c r="P242" i="2" s="1"/>
  <c r="G243" i="2"/>
  <c r="P243" i="2" s="1"/>
  <c r="G244" i="2"/>
  <c r="R244" i="2" s="1"/>
  <c r="Q244" i="2" s="1"/>
  <c r="G245" i="2"/>
  <c r="R245" i="2" s="1"/>
  <c r="Q245" i="2" s="1"/>
  <c r="G246" i="2"/>
  <c r="R246" i="2" s="1"/>
  <c r="Q246" i="2" s="1"/>
  <c r="G247" i="2"/>
  <c r="R247" i="2" s="1"/>
  <c r="Q247" i="2" s="1"/>
  <c r="G248" i="2"/>
  <c r="G249" i="2"/>
  <c r="R249" i="2" s="1"/>
  <c r="Q249" i="2" s="1"/>
  <c r="G250" i="2"/>
  <c r="R250" i="2" s="1"/>
  <c r="Q250" i="2" s="1"/>
  <c r="G251" i="2"/>
  <c r="R251" i="2" s="1"/>
  <c r="Q251" i="2" s="1"/>
  <c r="G252" i="2"/>
  <c r="P252" i="2" s="1"/>
  <c r="G3" i="2"/>
  <c r="R3" i="2" s="1"/>
  <c r="Q3" i="2" s="1"/>
  <c r="C7" i="4"/>
  <c r="B7" i="4"/>
  <c r="A41" i="2"/>
  <c r="A42" i="2"/>
  <c r="A43" i="2"/>
  <c r="B43" i="2" s="1"/>
  <c r="A44" i="2"/>
  <c r="B44" i="2" s="1"/>
  <c r="A45" i="2"/>
  <c r="A46" i="2"/>
  <c r="A47" i="2"/>
  <c r="B47" i="2" s="1"/>
  <c r="A48" i="2"/>
  <c r="O48" i="2" s="1"/>
  <c r="A49" i="2"/>
  <c r="N49" i="2" s="1"/>
  <c r="A50" i="2"/>
  <c r="O50" i="2" s="1"/>
  <c r="A51" i="2"/>
  <c r="O51" i="2" s="1"/>
  <c r="A52" i="2"/>
  <c r="O52" i="2" s="1"/>
  <c r="A53" i="2"/>
  <c r="N53" i="2" s="1"/>
  <c r="A54" i="2"/>
  <c r="O54" i="2" s="1"/>
  <c r="A55" i="2"/>
  <c r="B55" i="2" s="1"/>
  <c r="A56" i="2"/>
  <c r="O56" i="2" s="1"/>
  <c r="A57" i="2"/>
  <c r="A58" i="2"/>
  <c r="B58" i="2" s="1"/>
  <c r="A59" i="2"/>
  <c r="N59" i="2" s="1"/>
  <c r="A60" i="2"/>
  <c r="N60" i="2" s="1"/>
  <c r="A61" i="2"/>
  <c r="A62" i="2"/>
  <c r="O62" i="2" s="1"/>
  <c r="A63" i="2"/>
  <c r="B63" i="2" s="1"/>
  <c r="A64" i="2"/>
  <c r="O64" i="2" s="1"/>
  <c r="A65" i="2"/>
  <c r="N65" i="2" s="1"/>
  <c r="A66" i="2"/>
  <c r="O66" i="2" s="1"/>
  <c r="A67" i="2"/>
  <c r="N67" i="2" s="1"/>
  <c r="A68" i="2"/>
  <c r="N68" i="2" s="1"/>
  <c r="A69" i="2"/>
  <c r="N69" i="2" s="1"/>
  <c r="A70" i="2"/>
  <c r="O70" i="2" s="1"/>
  <c r="A71" i="2"/>
  <c r="B71" i="2" s="1"/>
  <c r="A72" i="2"/>
  <c r="O72" i="2" s="1"/>
  <c r="A73" i="2"/>
  <c r="B73" i="2" s="1"/>
  <c r="A74" i="2"/>
  <c r="O74" i="2" s="1"/>
  <c r="A75" i="2"/>
  <c r="B75" i="2" s="1"/>
  <c r="A76" i="2"/>
  <c r="O76" i="2" s="1"/>
  <c r="A77" i="2"/>
  <c r="N77" i="2" s="1"/>
  <c r="A78" i="2"/>
  <c r="O78" i="2" s="1"/>
  <c r="A79" i="2"/>
  <c r="B79" i="2" s="1"/>
  <c r="A80" i="2"/>
  <c r="O80" i="2" s="1"/>
  <c r="A81" i="2"/>
  <c r="N81" i="2" s="1"/>
  <c r="A82" i="2"/>
  <c r="O82" i="2" s="1"/>
  <c r="A83" i="2"/>
  <c r="N83" i="2" s="1"/>
  <c r="A84" i="2"/>
  <c r="B84" i="2" s="1"/>
  <c r="A85" i="2"/>
  <c r="N85" i="2" s="1"/>
  <c r="A86" i="2"/>
  <c r="O86" i="2" s="1"/>
  <c r="A87" i="2"/>
  <c r="N87" i="2" s="1"/>
  <c r="A88" i="2"/>
  <c r="O88" i="2" s="1"/>
  <c r="A89" i="2"/>
  <c r="O89" i="2" s="1"/>
  <c r="A90" i="2"/>
  <c r="B90" i="2" s="1"/>
  <c r="A91" i="2"/>
  <c r="B91" i="2" s="1"/>
  <c r="A92" i="2"/>
  <c r="N92" i="2" s="1"/>
  <c r="A93" i="2"/>
  <c r="N93" i="2" s="1"/>
  <c r="A94" i="2"/>
  <c r="O94" i="2" s="1"/>
  <c r="A95" i="2"/>
  <c r="B95" i="2" s="1"/>
  <c r="A96" i="2"/>
  <c r="O96" i="2" s="1"/>
  <c r="A97" i="2"/>
  <c r="N97" i="2" s="1"/>
  <c r="A98" i="2"/>
  <c r="O98" i="2" s="1"/>
  <c r="A99" i="2"/>
  <c r="B99" i="2" s="1"/>
  <c r="A100" i="2"/>
  <c r="O100" i="2" s="1"/>
  <c r="A101" i="2"/>
  <c r="N101" i="2" s="1"/>
  <c r="A102" i="2"/>
  <c r="O102" i="2" s="1"/>
  <c r="A103" i="2"/>
  <c r="O103" i="2" s="1"/>
  <c r="A104" i="2"/>
  <c r="O104" i="2" s="1"/>
  <c r="A105" i="2"/>
  <c r="A106" i="2"/>
  <c r="O106" i="2" s="1"/>
  <c r="A107" i="2"/>
  <c r="B107" i="2" s="1"/>
  <c r="A108" i="2"/>
  <c r="N108" i="2" s="1"/>
  <c r="A109" i="2"/>
  <c r="N109" i="2" s="1"/>
  <c r="A110" i="2"/>
  <c r="O110" i="2" s="1"/>
  <c r="A111" i="2"/>
  <c r="A112" i="2"/>
  <c r="O112" i="2" s="1"/>
  <c r="A113" i="2"/>
  <c r="A114" i="2"/>
  <c r="O114" i="2" s="1"/>
  <c r="A115" i="2"/>
  <c r="A116" i="2"/>
  <c r="N116" i="2" s="1"/>
  <c r="A117" i="2"/>
  <c r="A118" i="2"/>
  <c r="O118" i="2" s="1"/>
  <c r="A119" i="2"/>
  <c r="B119" i="2" s="1"/>
  <c r="A120" i="2"/>
  <c r="O120" i="2" s="1"/>
  <c r="A121" i="2"/>
  <c r="A122" i="2"/>
  <c r="B122" i="2" s="1"/>
  <c r="A123" i="2"/>
  <c r="A124" i="2"/>
  <c r="B124" i="2" s="1"/>
  <c r="A125" i="2"/>
  <c r="N125" i="2" s="1"/>
  <c r="A126" i="2"/>
  <c r="O126" i="2" s="1"/>
  <c r="A127" i="2"/>
  <c r="B127" i="2" s="1"/>
  <c r="A128" i="2"/>
  <c r="O128" i="2" s="1"/>
  <c r="A129" i="2"/>
  <c r="O129" i="2" s="1"/>
  <c r="A130" i="2"/>
  <c r="O130" i="2" s="1"/>
  <c r="A131" i="2"/>
  <c r="N131" i="2" s="1"/>
  <c r="A132" i="2"/>
  <c r="O132" i="2" s="1"/>
  <c r="A133" i="2"/>
  <c r="N133" i="2" s="1"/>
  <c r="A134" i="2"/>
  <c r="O134" i="2" s="1"/>
  <c r="A135" i="2"/>
  <c r="B135" i="2" s="1"/>
  <c r="A136" i="2"/>
  <c r="O136" i="2" s="1"/>
  <c r="A137" i="2"/>
  <c r="B137" i="2" s="1"/>
  <c r="A138" i="2"/>
  <c r="O138" i="2" s="1"/>
  <c r="A139" i="2"/>
  <c r="N139" i="2" s="1"/>
  <c r="A140" i="2"/>
  <c r="N140" i="2" s="1"/>
  <c r="A141" i="2"/>
  <c r="B141" i="2" s="1"/>
  <c r="A142" i="2"/>
  <c r="O142" i="2" s="1"/>
  <c r="A143" i="2"/>
  <c r="O143" i="2" s="1"/>
  <c r="A144" i="2"/>
  <c r="O144" i="2" s="1"/>
  <c r="A145" i="2"/>
  <c r="B145" i="2" s="1"/>
  <c r="A146" i="2"/>
  <c r="O146" i="2" s="1"/>
  <c r="A147" i="2"/>
  <c r="B147" i="2" s="1"/>
  <c r="A148" i="2"/>
  <c r="N148" i="2" s="1"/>
  <c r="A149" i="2"/>
  <c r="N149" i="2" s="1"/>
  <c r="A150" i="2"/>
  <c r="O150" i="2" s="1"/>
  <c r="A151" i="2"/>
  <c r="B151" i="2" s="1"/>
  <c r="A152" i="2"/>
  <c r="O152" i="2" s="1"/>
  <c r="A153" i="2"/>
  <c r="N153" i="2" s="1"/>
  <c r="A154" i="2"/>
  <c r="O154" i="2" s="1"/>
  <c r="A155" i="2"/>
  <c r="B155" i="2" s="1"/>
  <c r="A156" i="2"/>
  <c r="B156" i="2" s="1"/>
  <c r="A157" i="2"/>
  <c r="A158" i="2"/>
  <c r="O158" i="2" s="1"/>
  <c r="A159" i="2"/>
  <c r="B159" i="2" s="1"/>
  <c r="A160" i="2"/>
  <c r="O160" i="2" s="1"/>
  <c r="A161" i="2"/>
  <c r="N161" i="2" s="1"/>
  <c r="A162" i="2"/>
  <c r="N162" i="2" s="1"/>
  <c r="A163" i="2"/>
  <c r="N163" i="2" s="1"/>
  <c r="A164" i="2"/>
  <c r="O164" i="2" s="1"/>
  <c r="A165" i="2"/>
  <c r="N165" i="2" s="1"/>
  <c r="A166" i="2"/>
  <c r="O166" i="2" s="1"/>
  <c r="A167" i="2"/>
  <c r="B167" i="2" s="1"/>
  <c r="A168" i="2"/>
  <c r="O168" i="2" s="1"/>
  <c r="A169" i="2"/>
  <c r="A170" i="2"/>
  <c r="O170" i="2" s="1"/>
  <c r="A171" i="2"/>
  <c r="N171" i="2" s="1"/>
  <c r="A172" i="2"/>
  <c r="N172" i="2" s="1"/>
  <c r="A173" i="2"/>
  <c r="N173" i="2" s="1"/>
  <c r="A174" i="2"/>
  <c r="O174" i="2" s="1"/>
  <c r="A175" i="2"/>
  <c r="O175" i="2" s="1"/>
  <c r="A176" i="2"/>
  <c r="O176" i="2" s="1"/>
  <c r="A177" i="2"/>
  <c r="B177" i="2" s="1"/>
  <c r="A178" i="2"/>
  <c r="O178" i="2" s="1"/>
  <c r="A179" i="2"/>
  <c r="N179" i="2" s="1"/>
  <c r="A180" i="2"/>
  <c r="B180" i="2" s="1"/>
  <c r="A181" i="2"/>
  <c r="B181" i="2" s="1"/>
  <c r="A182" i="2"/>
  <c r="O182" i="2" s="1"/>
  <c r="A183" i="2"/>
  <c r="B183" i="2" s="1"/>
  <c r="A184" i="2"/>
  <c r="O184" i="2" s="1"/>
  <c r="A185" i="2"/>
  <c r="N185" i="2" s="1"/>
  <c r="A186" i="2"/>
  <c r="O186" i="2" s="1"/>
  <c r="A187" i="2"/>
  <c r="N187" i="2" s="1"/>
  <c r="A188" i="2"/>
  <c r="O188" i="2" s="1"/>
  <c r="A189" i="2"/>
  <c r="N189" i="2" s="1"/>
  <c r="A190" i="2"/>
  <c r="O190" i="2" s="1"/>
  <c r="A191" i="2"/>
  <c r="B191" i="2" s="1"/>
  <c r="A192" i="2"/>
  <c r="O192" i="2" s="1"/>
  <c r="A193" i="2"/>
  <c r="B193" i="2" s="1"/>
  <c r="A194" i="2"/>
  <c r="O194" i="2" s="1"/>
  <c r="A195" i="2"/>
  <c r="N195" i="2" s="1"/>
  <c r="A196" i="2"/>
  <c r="N196" i="2" s="1"/>
  <c r="A197" i="2"/>
  <c r="N197" i="2" s="1"/>
  <c r="A198" i="2"/>
  <c r="O198" i="2" s="1"/>
  <c r="A199" i="2"/>
  <c r="B199" i="2" s="1"/>
  <c r="A200" i="2"/>
  <c r="O200" i="2" s="1"/>
  <c r="A201" i="2"/>
  <c r="N201" i="2" s="1"/>
  <c r="A202" i="2"/>
  <c r="N202" i="2" s="1"/>
  <c r="A203" i="2"/>
  <c r="N203" i="2" s="1"/>
  <c r="A204" i="2"/>
  <c r="N204" i="2" s="1"/>
  <c r="A205" i="2"/>
  <c r="A206" i="2"/>
  <c r="O206" i="2" s="1"/>
  <c r="A207" i="2"/>
  <c r="B207" i="2" s="1"/>
  <c r="A208" i="2"/>
  <c r="O208" i="2" s="1"/>
  <c r="A209" i="2"/>
  <c r="B209" i="2" s="1"/>
  <c r="A210" i="2"/>
  <c r="O210" i="2" s="1"/>
  <c r="A211" i="2"/>
  <c r="B211" i="2" s="1"/>
  <c r="A212" i="2"/>
  <c r="N212" i="2" s="1"/>
  <c r="A213" i="2"/>
  <c r="N213" i="2" s="1"/>
  <c r="A214" i="2"/>
  <c r="O214" i="2" s="1"/>
  <c r="A215" i="2"/>
  <c r="O215" i="2" s="1"/>
  <c r="A216" i="2"/>
  <c r="O216" i="2" s="1"/>
  <c r="A217" i="2"/>
  <c r="N217" i="2" s="1"/>
  <c r="A218" i="2"/>
  <c r="O218" i="2" s="1"/>
  <c r="A219" i="2"/>
  <c r="B219" i="2" s="1"/>
  <c r="A220" i="2"/>
  <c r="B220" i="2" s="1"/>
  <c r="A221" i="2"/>
  <c r="B221" i="2" s="1"/>
  <c r="A222" i="2"/>
  <c r="O222" i="2" s="1"/>
  <c r="A223" i="2"/>
  <c r="O223" i="2" s="1"/>
  <c r="A224" i="2"/>
  <c r="O224" i="2" s="1"/>
  <c r="A225" i="2"/>
  <c r="A226" i="2"/>
  <c r="O226" i="2" s="1"/>
  <c r="A227" i="2"/>
  <c r="B227" i="2" s="1"/>
  <c r="A228" i="2"/>
  <c r="N228" i="2" s="1"/>
  <c r="A229" i="2"/>
  <c r="N229" i="2" s="1"/>
  <c r="A230" i="2"/>
  <c r="O230" i="2" s="1"/>
  <c r="A231" i="2"/>
  <c r="B231" i="2" s="1"/>
  <c r="A232" i="2"/>
  <c r="O232" i="2" s="1"/>
  <c r="A233" i="2"/>
  <c r="O233" i="2" s="1"/>
  <c r="A234" i="2"/>
  <c r="B234" i="2" s="1"/>
  <c r="A235" i="2"/>
  <c r="A236" i="2"/>
  <c r="N236" i="2" s="1"/>
  <c r="A237" i="2"/>
  <c r="N237" i="2" s="1"/>
  <c r="A238" i="2"/>
  <c r="O238" i="2" s="1"/>
  <c r="A239" i="2"/>
  <c r="B239" i="2" s="1"/>
  <c r="A240" i="2"/>
  <c r="O240" i="2" s="1"/>
  <c r="A241" i="2"/>
  <c r="B241" i="2" s="1"/>
  <c r="A242" i="2"/>
  <c r="O242" i="2" s="1"/>
  <c r="A243" i="2"/>
  <c r="N243" i="2" s="1"/>
  <c r="A244" i="2"/>
  <c r="N244" i="2" s="1"/>
  <c r="A245" i="2"/>
  <c r="N245" i="2" s="1"/>
  <c r="A246" i="2"/>
  <c r="O246" i="2" s="1"/>
  <c r="A247" i="2"/>
  <c r="B247" i="2" s="1"/>
  <c r="A248" i="2"/>
  <c r="O248" i="2" s="1"/>
  <c r="A249" i="2"/>
  <c r="B249" i="2" s="1"/>
  <c r="A250" i="2"/>
  <c r="O250" i="2" s="1"/>
  <c r="A251" i="2"/>
  <c r="N251" i="2" s="1"/>
  <c r="A252" i="2"/>
  <c r="O252" i="2" s="1"/>
  <c r="A3" i="2"/>
  <c r="A4" i="2" s="1"/>
  <c r="R8" i="2"/>
  <c r="Q8" i="2" s="1"/>
  <c r="R10" i="2"/>
  <c r="Q10" i="2" s="1"/>
  <c r="R51" i="2"/>
  <c r="Q51" i="2" s="1"/>
  <c r="R81" i="2"/>
  <c r="Q81" i="2" s="1"/>
  <c r="R83" i="2"/>
  <c r="Q83" i="2" s="1"/>
  <c r="R139" i="2"/>
  <c r="Q139" i="2" s="1"/>
  <c r="R147" i="2"/>
  <c r="Q147" i="2" s="1"/>
  <c r="R177" i="2"/>
  <c r="Q177" i="2" s="1"/>
  <c r="R179" i="2"/>
  <c r="Q179" i="2" s="1"/>
  <c r="R192" i="2"/>
  <c r="Q192" i="2" s="1"/>
  <c r="R195" i="2"/>
  <c r="Q195" i="2" s="1"/>
  <c r="R208" i="2"/>
  <c r="Q208" i="2" s="1"/>
  <c r="R224" i="2"/>
  <c r="Q224" i="2" s="1"/>
  <c r="P59" i="2"/>
  <c r="P99" i="2"/>
  <c r="P106" i="2"/>
  <c r="P107" i="2"/>
  <c r="P139" i="2"/>
  <c r="P163" i="2"/>
  <c r="P185" i="2"/>
  <c r="P187" i="2"/>
  <c r="P203" i="2"/>
  <c r="P211" i="2"/>
  <c r="P227" i="2"/>
  <c r="B3" i="2"/>
  <c r="B4" i="2"/>
  <c r="R11" i="2" l="1"/>
  <c r="Q11" i="2" s="1"/>
  <c r="R9" i="2"/>
  <c r="Q9" i="2" s="1"/>
  <c r="R35" i="2"/>
  <c r="Q35" i="2" s="1"/>
  <c r="P162" i="2"/>
  <c r="P82" i="2"/>
  <c r="R194" i="2"/>
  <c r="Q194" i="2" s="1"/>
  <c r="R146" i="2"/>
  <c r="Q146" i="2" s="1"/>
  <c r="R49" i="2"/>
  <c r="Q49" i="2" s="1"/>
  <c r="P98" i="2"/>
  <c r="R50" i="2"/>
  <c r="Q50" i="2" s="1"/>
  <c r="P250" i="2"/>
  <c r="R34" i="2"/>
  <c r="Q34" i="2" s="1"/>
  <c r="R193" i="2"/>
  <c r="Q193" i="2" s="1"/>
  <c r="P26" i="2"/>
  <c r="R138" i="2"/>
  <c r="Q138" i="2" s="1"/>
  <c r="P122" i="2"/>
  <c r="R114" i="2"/>
  <c r="Q114" i="2" s="1"/>
  <c r="R242" i="2"/>
  <c r="Q242" i="2" s="1"/>
  <c r="R178" i="2"/>
  <c r="Q178" i="2" s="1"/>
  <c r="B140" i="2"/>
  <c r="N180" i="2"/>
  <c r="B100" i="2"/>
  <c r="N156" i="2"/>
  <c r="B92" i="2"/>
  <c r="B228" i="2"/>
  <c r="B68" i="2"/>
  <c r="B204" i="2"/>
  <c r="B60" i="2"/>
  <c r="B164" i="2"/>
  <c r="B52" i="2"/>
  <c r="N76" i="2"/>
  <c r="B132" i="2"/>
  <c r="N124" i="2"/>
  <c r="B116" i="2"/>
  <c r="N220" i="2"/>
  <c r="B76" i="2"/>
  <c r="N84" i="2"/>
  <c r="N52" i="2"/>
  <c r="P27" i="2"/>
  <c r="N141" i="2"/>
  <c r="P25" i="2"/>
  <c r="B212" i="2"/>
  <c r="B148" i="2"/>
  <c r="B196" i="2"/>
  <c r="B188" i="2"/>
  <c r="B65" i="2"/>
  <c r="B201" i="2"/>
  <c r="B172" i="2"/>
  <c r="B108" i="2"/>
  <c r="N100" i="2"/>
  <c r="B88" i="2"/>
  <c r="B189" i="2"/>
  <c r="B109" i="2"/>
  <c r="B192" i="2"/>
  <c r="B64" i="2"/>
  <c r="B53" i="2"/>
  <c r="N181" i="2"/>
  <c r="N223" i="2"/>
  <c r="N136" i="2"/>
  <c r="N134" i="2"/>
  <c r="B94" i="2"/>
  <c r="N70" i="2"/>
  <c r="B77" i="2"/>
  <c r="B86" i="2"/>
  <c r="N62" i="2"/>
  <c r="B217" i="2"/>
  <c r="N193" i="2"/>
  <c r="N249" i="2"/>
  <c r="N129" i="2"/>
  <c r="N233" i="2"/>
  <c r="B185" i="2"/>
  <c r="B89" i="2"/>
  <c r="B153" i="2"/>
  <c r="N145" i="2"/>
  <c r="B161" i="2"/>
  <c r="B233" i="2"/>
  <c r="N89" i="2"/>
  <c r="B197" i="2"/>
  <c r="B129" i="2"/>
  <c r="B93" i="2"/>
  <c r="B97" i="2"/>
  <c r="B81" i="2"/>
  <c r="B182" i="2"/>
  <c r="B190" i="2"/>
  <c r="B165" i="2"/>
  <c r="B222" i="2"/>
  <c r="N51" i="2"/>
  <c r="B173" i="2"/>
  <c r="N182" i="2"/>
  <c r="B144" i="2"/>
  <c r="B72" i="2"/>
  <c r="N64" i="2"/>
  <c r="B136" i="2"/>
  <c r="B112" i="2"/>
  <c r="N56" i="2"/>
  <c r="B104" i="2"/>
  <c r="B232" i="2"/>
  <c r="B96" i="2"/>
  <c r="N200" i="2"/>
  <c r="N48" i="2"/>
  <c r="B56" i="2"/>
  <c r="B224" i="2"/>
  <c r="N120" i="2"/>
  <c r="B240" i="2"/>
  <c r="B200" i="2"/>
  <c r="N104" i="2"/>
  <c r="B80" i="2"/>
  <c r="B208" i="2"/>
  <c r="B168" i="2"/>
  <c r="B171" i="2"/>
  <c r="N88" i="2"/>
  <c r="B248" i="2"/>
  <c r="B120" i="2"/>
  <c r="B216" i="2"/>
  <c r="B245" i="2"/>
  <c r="B184" i="2"/>
  <c r="B85" i="2"/>
  <c r="B48" i="2"/>
  <c r="B176" i="2"/>
  <c r="B51" i="2"/>
  <c r="B128" i="2"/>
  <c r="B83" i="2"/>
  <c r="N102" i="2"/>
  <c r="N72" i="2"/>
  <c r="B160" i="2"/>
  <c r="B152" i="2"/>
  <c r="B163" i="2"/>
  <c r="B67" i="2"/>
  <c r="N214" i="2"/>
  <c r="B125" i="2"/>
  <c r="B214" i="2"/>
  <c r="B143" i="2"/>
  <c r="B142" i="2"/>
  <c r="N94" i="2"/>
  <c r="N66" i="2"/>
  <c r="B150" i="2"/>
  <c r="B242" i="2"/>
  <c r="B229" i="2"/>
  <c r="N122" i="2"/>
  <c r="N221" i="2"/>
  <c r="N90" i="2"/>
  <c r="B223" i="2"/>
  <c r="B202" i="2"/>
  <c r="N99" i="2"/>
  <c r="B218" i="2"/>
  <c r="B146" i="2"/>
  <c r="N219" i="2"/>
  <c r="B198" i="2"/>
  <c r="B162" i="2"/>
  <c r="N215" i="2"/>
  <c r="B101" i="2"/>
  <c r="B103" i="2"/>
  <c r="B213" i="2"/>
  <c r="B54" i="2"/>
  <c r="B110" i="2"/>
  <c r="B203" i="2"/>
  <c r="B118" i="2"/>
  <c r="B195" i="2"/>
  <c r="N126" i="2"/>
  <c r="N143" i="2"/>
  <c r="B149" i="2"/>
  <c r="B78" i="2"/>
  <c r="B69" i="2"/>
  <c r="B215" i="2"/>
  <c r="B194" i="2"/>
  <c r="B166" i="2"/>
  <c r="B114" i="2"/>
  <c r="B131" i="2"/>
  <c r="B206" i="2"/>
  <c r="B175" i="2"/>
  <c r="B130" i="2"/>
  <c r="B139" i="2"/>
  <c r="N58" i="2"/>
  <c r="N166" i="2"/>
  <c r="N86" i="2"/>
  <c r="N175" i="2"/>
  <c r="P57" i="2"/>
  <c r="R79" i="2"/>
  <c r="Q79" i="2" s="1"/>
  <c r="B237" i="2"/>
  <c r="B238" i="2"/>
  <c r="B178" i="2"/>
  <c r="B134" i="2"/>
  <c r="B174" i="2"/>
  <c r="B98" i="2"/>
  <c r="N150" i="2"/>
  <c r="N78" i="2"/>
  <c r="N226" i="2"/>
  <c r="N103" i="2"/>
  <c r="B154" i="2"/>
  <c r="N178" i="2"/>
  <c r="B210" i="2"/>
  <c r="B50" i="2"/>
  <c r="N234" i="2"/>
  <c r="N106" i="2"/>
  <c r="N54" i="2"/>
  <c r="R137" i="2"/>
  <c r="Q137" i="2" s="1"/>
  <c r="B82" i="2"/>
  <c r="B74" i="2"/>
  <c r="N146" i="2"/>
  <c r="B138" i="2"/>
  <c r="N138" i="2"/>
  <c r="N114" i="2"/>
  <c r="N186" i="2"/>
  <c r="B158" i="2"/>
  <c r="B106" i="2"/>
  <c r="B62" i="2"/>
  <c r="B186" i="2"/>
  <c r="B102" i="2"/>
  <c r="B251" i="2"/>
  <c r="N118" i="2"/>
  <c r="N82" i="2"/>
  <c r="N130" i="2"/>
  <c r="B230" i="2"/>
  <c r="B133" i="2"/>
  <c r="B126" i="2"/>
  <c r="B66" i="2"/>
  <c r="B170" i="2"/>
  <c r="B243" i="2"/>
  <c r="B70" i="2"/>
  <c r="B226" i="2"/>
  <c r="N74" i="2"/>
  <c r="N110" i="2"/>
  <c r="N50" i="2"/>
  <c r="N98" i="2"/>
  <c r="P161" i="2"/>
  <c r="P97" i="2"/>
  <c r="B244" i="2"/>
  <c r="N242" i="2"/>
  <c r="N246" i="2"/>
  <c r="N198" i="2"/>
  <c r="N164" i="2"/>
  <c r="N168" i="2"/>
  <c r="O247" i="2"/>
  <c r="N247" i="2"/>
  <c r="O241" i="2"/>
  <c r="N241" i="2"/>
  <c r="O235" i="2"/>
  <c r="N235" i="2"/>
  <c r="B235" i="2"/>
  <c r="N225" i="2"/>
  <c r="B225" i="2"/>
  <c r="N205" i="2"/>
  <c r="B205" i="2"/>
  <c r="O199" i="2"/>
  <c r="N199" i="2"/>
  <c r="O187" i="2"/>
  <c r="B187" i="2"/>
  <c r="O179" i="2"/>
  <c r="B179" i="2"/>
  <c r="N169" i="2"/>
  <c r="B169" i="2"/>
  <c r="O167" i="2"/>
  <c r="N167" i="2"/>
  <c r="N157" i="2"/>
  <c r="B157" i="2"/>
  <c r="O137" i="2"/>
  <c r="N137" i="2"/>
  <c r="O135" i="2"/>
  <c r="N135" i="2"/>
  <c r="O123" i="2"/>
  <c r="N123" i="2"/>
  <c r="B123" i="2"/>
  <c r="O121" i="2"/>
  <c r="N121" i="2"/>
  <c r="B121" i="2"/>
  <c r="N117" i="2"/>
  <c r="B117" i="2"/>
  <c r="N115" i="2"/>
  <c r="B115" i="2"/>
  <c r="N113" i="2"/>
  <c r="B113" i="2"/>
  <c r="O111" i="2"/>
  <c r="N111" i="2"/>
  <c r="B111" i="2"/>
  <c r="O107" i="2"/>
  <c r="N107" i="2"/>
  <c r="N105" i="2"/>
  <c r="B105" i="2"/>
  <c r="O87" i="2"/>
  <c r="B87" i="2"/>
  <c r="O73" i="2"/>
  <c r="N73" i="2"/>
  <c r="O63" i="2"/>
  <c r="N63" i="2"/>
  <c r="N61" i="2"/>
  <c r="B61" i="2"/>
  <c r="O59" i="2"/>
  <c r="B59" i="2"/>
  <c r="N57" i="2"/>
  <c r="B57" i="2"/>
  <c r="O49" i="2"/>
  <c r="B49" i="2"/>
  <c r="O47" i="2"/>
  <c r="N47" i="2"/>
  <c r="R248" i="2"/>
  <c r="Q248" i="2" s="1"/>
  <c r="P248" i="2"/>
  <c r="R226" i="2"/>
  <c r="Q226" i="2" s="1"/>
  <c r="P226" i="2"/>
  <c r="R210" i="2"/>
  <c r="Q210" i="2" s="1"/>
  <c r="P210" i="2"/>
  <c r="R202" i="2"/>
  <c r="Q202" i="2" s="1"/>
  <c r="P202" i="2"/>
  <c r="R186" i="2"/>
  <c r="Q186" i="2" s="1"/>
  <c r="P186" i="2"/>
  <c r="R80" i="2"/>
  <c r="Q80" i="2" s="1"/>
  <c r="P80" i="2"/>
  <c r="R58" i="2"/>
  <c r="Q58" i="2" s="1"/>
  <c r="P58" i="2"/>
  <c r="R42" i="2"/>
  <c r="N42" i="2" s="1"/>
  <c r="P42" i="2"/>
  <c r="B246" i="2"/>
  <c r="B250" i="2"/>
  <c r="B252" i="2"/>
  <c r="B236" i="2"/>
  <c r="N210" i="2"/>
  <c r="N230" i="2"/>
  <c r="N206" i="2"/>
  <c r="N190" i="2"/>
  <c r="N174" i="2"/>
  <c r="N158" i="2"/>
  <c r="N142" i="2"/>
  <c r="N170" i="2"/>
  <c r="N250" i="2"/>
  <c r="N154" i="2"/>
  <c r="N188" i="2"/>
  <c r="N132" i="2"/>
  <c r="N232" i="2"/>
  <c r="N184" i="2"/>
  <c r="N152" i="2"/>
  <c r="N128" i="2"/>
  <c r="N112" i="2"/>
  <c r="N96" i="2"/>
  <c r="N80" i="2"/>
  <c r="N216" i="2"/>
  <c r="N248" i="2"/>
  <c r="N238" i="2"/>
  <c r="N222" i="2"/>
  <c r="N194" i="2"/>
  <c r="N218" i="2"/>
  <c r="N252" i="2"/>
  <c r="N240" i="2"/>
  <c r="N224" i="2"/>
  <c r="N208" i="2"/>
  <c r="N192" i="2"/>
  <c r="N176" i="2"/>
  <c r="N160" i="2"/>
  <c r="N144" i="2"/>
  <c r="P225" i="2"/>
  <c r="R225" i="2"/>
  <c r="Q225" i="2" s="1"/>
  <c r="P209" i="2"/>
  <c r="R209" i="2"/>
  <c r="Q209" i="2" s="1"/>
  <c r="P207" i="2"/>
  <c r="R207" i="2"/>
  <c r="Q207" i="2" s="1"/>
  <c r="P155" i="2"/>
  <c r="R155" i="2"/>
  <c r="Q155" i="2" s="1"/>
  <c r="R145" i="2"/>
  <c r="Q145" i="2" s="1"/>
  <c r="P145" i="2"/>
  <c r="R123" i="2"/>
  <c r="Q123" i="2" s="1"/>
  <c r="P123" i="2"/>
  <c r="R115" i="2"/>
  <c r="Q115" i="2" s="1"/>
  <c r="P115" i="2"/>
  <c r="R75" i="2"/>
  <c r="Q75" i="2" s="1"/>
  <c r="P75" i="2"/>
  <c r="R47" i="2"/>
  <c r="Q47" i="2" s="1"/>
  <c r="P47" i="2"/>
  <c r="R43" i="2"/>
  <c r="Q43" i="2" s="1"/>
  <c r="P43" i="2"/>
  <c r="R41" i="2"/>
  <c r="Q41" i="2" s="1"/>
  <c r="P41" i="2"/>
  <c r="P251" i="2"/>
  <c r="P249" i="2"/>
  <c r="R243" i="2"/>
  <c r="Q243" i="2" s="1"/>
  <c r="R241" i="2"/>
  <c r="Q241" i="2" s="1"/>
  <c r="O239" i="2"/>
  <c r="N239" i="2"/>
  <c r="O231" i="2"/>
  <c r="N231" i="2"/>
  <c r="O227" i="2"/>
  <c r="N227" i="2"/>
  <c r="O211" i="2"/>
  <c r="N211" i="2"/>
  <c r="O209" i="2"/>
  <c r="N209" i="2"/>
  <c r="O207" i="2"/>
  <c r="N207" i="2"/>
  <c r="O191" i="2"/>
  <c r="N191" i="2"/>
  <c r="O183" i="2"/>
  <c r="N183" i="2"/>
  <c r="O177" i="2"/>
  <c r="N177" i="2"/>
  <c r="O159" i="2"/>
  <c r="N159" i="2"/>
  <c r="O155" i="2"/>
  <c r="N155" i="2"/>
  <c r="O151" i="2"/>
  <c r="N151" i="2"/>
  <c r="O147" i="2"/>
  <c r="N147" i="2"/>
  <c r="O127" i="2"/>
  <c r="N127" i="2"/>
  <c r="O119" i="2"/>
  <c r="N119" i="2"/>
  <c r="O95" i="2"/>
  <c r="N95" i="2"/>
  <c r="O91" i="2"/>
  <c r="N91" i="2"/>
  <c r="O79" i="2"/>
  <c r="N79" i="2"/>
  <c r="O75" i="2"/>
  <c r="N75" i="2"/>
  <c r="O71" i="2"/>
  <c r="N71" i="2"/>
  <c r="O55" i="2"/>
  <c r="N55" i="2"/>
  <c r="R63" i="2"/>
  <c r="Q63" i="2" s="1"/>
  <c r="P232" i="2"/>
  <c r="P233" i="2"/>
  <c r="P168" i="2"/>
  <c r="P48" i="2"/>
  <c r="R183" i="2"/>
  <c r="Q183" i="2" s="1"/>
  <c r="R167" i="2"/>
  <c r="Q167" i="2" s="1"/>
  <c r="R65" i="2"/>
  <c r="Q65" i="2" s="1"/>
  <c r="P216" i="2"/>
  <c r="P169" i="2"/>
  <c r="R184" i="2"/>
  <c r="Q184" i="2" s="1"/>
  <c r="R66" i="2"/>
  <c r="Q66" i="2" s="1"/>
  <c r="R55" i="2"/>
  <c r="Q55" i="2" s="1"/>
  <c r="R18" i="2"/>
  <c r="Q18" i="2" s="1"/>
  <c r="P217" i="2"/>
  <c r="P170" i="2"/>
  <c r="P130" i="2"/>
  <c r="P90" i="2"/>
  <c r="R218" i="2"/>
  <c r="Q218" i="2" s="1"/>
  <c r="R152" i="2"/>
  <c r="Q152" i="2" s="1"/>
  <c r="R67" i="2"/>
  <c r="Q67" i="2" s="1"/>
  <c r="R40" i="2"/>
  <c r="R19" i="2"/>
  <c r="Q19" i="2" s="1"/>
  <c r="P200" i="2"/>
  <c r="P131" i="2"/>
  <c r="R235" i="2"/>
  <c r="Q235" i="2" s="1"/>
  <c r="R153" i="2"/>
  <c r="Q153" i="2" s="1"/>
  <c r="R112" i="2"/>
  <c r="Q112" i="2" s="1"/>
  <c r="R91" i="2"/>
  <c r="Q91" i="2" s="1"/>
  <c r="R24" i="2"/>
  <c r="Q24" i="2" s="1"/>
  <c r="R120" i="2"/>
  <c r="Q120" i="2" s="1"/>
  <c r="R64" i="2"/>
  <c r="Q64" i="2" s="1"/>
  <c r="P128" i="2"/>
  <c r="P32" i="2"/>
  <c r="P16" i="2"/>
  <c r="R121" i="2"/>
  <c r="Q121" i="2" s="1"/>
  <c r="R105" i="2"/>
  <c r="Q105" i="2" s="1"/>
  <c r="P234" i="2"/>
  <c r="P129" i="2"/>
  <c r="P33" i="2"/>
  <c r="P17" i="2"/>
  <c r="R39" i="2"/>
  <c r="Q39" i="2" s="1"/>
  <c r="R201" i="2"/>
  <c r="Q201" i="2" s="1"/>
  <c r="R56" i="2"/>
  <c r="Q56" i="2" s="1"/>
  <c r="P171" i="2"/>
  <c r="P154" i="2"/>
  <c r="P113" i="2"/>
  <c r="R219" i="2"/>
  <c r="Q219" i="2" s="1"/>
  <c r="R74" i="2"/>
  <c r="Q74" i="2" s="1"/>
  <c r="P96" i="2"/>
  <c r="R240" i="2"/>
  <c r="Q240" i="2" s="1"/>
  <c r="R223" i="2"/>
  <c r="Q223" i="2" s="1"/>
  <c r="P7" i="2"/>
  <c r="O225" i="2"/>
  <c r="O193" i="2"/>
  <c r="O161" i="2"/>
  <c r="O105" i="2"/>
  <c r="O57" i="2"/>
  <c r="O234" i="2"/>
  <c r="O202" i="2"/>
  <c r="O162" i="2"/>
  <c r="O122" i="2"/>
  <c r="O90" i="2"/>
  <c r="O58" i="2"/>
  <c r="O251" i="2"/>
  <c r="O243" i="2"/>
  <c r="O219" i="2"/>
  <c r="O203" i="2"/>
  <c r="O195" i="2"/>
  <c r="O171" i="2"/>
  <c r="O163" i="2"/>
  <c r="O139" i="2"/>
  <c r="O131" i="2"/>
  <c r="O115" i="2"/>
  <c r="O99" i="2"/>
  <c r="O83" i="2"/>
  <c r="O67" i="2"/>
  <c r="O217" i="2"/>
  <c r="O185" i="2"/>
  <c r="O153" i="2"/>
  <c r="O97" i="2"/>
  <c r="O65" i="2"/>
  <c r="O244" i="2"/>
  <c r="O236" i="2"/>
  <c r="O228" i="2"/>
  <c r="O220" i="2"/>
  <c r="O212" i="2"/>
  <c r="O204" i="2"/>
  <c r="O196" i="2"/>
  <c r="O180" i="2"/>
  <c r="O172" i="2"/>
  <c r="O156" i="2"/>
  <c r="O148" i="2"/>
  <c r="O140" i="2"/>
  <c r="O124" i="2"/>
  <c r="O116" i="2"/>
  <c r="O108" i="2"/>
  <c r="O92" i="2"/>
  <c r="O84" i="2"/>
  <c r="O68" i="2"/>
  <c r="O60" i="2"/>
  <c r="O249" i="2"/>
  <c r="O201" i="2"/>
  <c r="O169" i="2"/>
  <c r="O145" i="2"/>
  <c r="O113" i="2"/>
  <c r="O81" i="2"/>
  <c r="O245" i="2"/>
  <c r="O237" i="2"/>
  <c r="O229" i="2"/>
  <c r="O221" i="2"/>
  <c r="O213" i="2"/>
  <c r="O205" i="2"/>
  <c r="O197" i="2"/>
  <c r="O189" i="2"/>
  <c r="O181" i="2"/>
  <c r="O173" i="2"/>
  <c r="O165" i="2"/>
  <c r="O157" i="2"/>
  <c r="O149" i="2"/>
  <c r="O141" i="2"/>
  <c r="O133" i="2"/>
  <c r="O125" i="2"/>
  <c r="O117" i="2"/>
  <c r="O109" i="2"/>
  <c r="O101" i="2"/>
  <c r="O93" i="2"/>
  <c r="O85" i="2"/>
  <c r="O77" i="2"/>
  <c r="O69" i="2"/>
  <c r="O61" i="2"/>
  <c r="O53" i="2"/>
  <c r="P175" i="2"/>
  <c r="P104" i="2"/>
  <c r="R144" i="2"/>
  <c r="Q144" i="2" s="1"/>
  <c r="R15" i="2"/>
  <c r="Q15" i="2" s="1"/>
  <c r="P89" i="2"/>
  <c r="P73" i="2"/>
  <c r="R231" i="2"/>
  <c r="Q231" i="2" s="1"/>
  <c r="R160" i="2"/>
  <c r="Q160" i="2" s="1"/>
  <c r="R103" i="2"/>
  <c r="Q103" i="2" s="1"/>
  <c r="R88" i="2"/>
  <c r="Q88" i="2" s="1"/>
  <c r="P247" i="2"/>
  <c r="P70" i="2"/>
  <c r="R143" i="2"/>
  <c r="Q143" i="2" s="1"/>
  <c r="R127" i="2"/>
  <c r="Q127" i="2" s="1"/>
  <c r="P134" i="2"/>
  <c r="P72" i="2"/>
  <c r="R159" i="2"/>
  <c r="Q159" i="2" s="1"/>
  <c r="P239" i="2"/>
  <c r="R176" i="2"/>
  <c r="Q176" i="2" s="1"/>
  <c r="R119" i="2"/>
  <c r="Q119" i="2" s="1"/>
  <c r="P189" i="2"/>
  <c r="P111" i="2"/>
  <c r="P245" i="2"/>
  <c r="R95" i="2"/>
  <c r="Q95" i="2" s="1"/>
  <c r="R31" i="2"/>
  <c r="Q31" i="2" s="1"/>
  <c r="P126" i="2"/>
  <c r="R135" i="2"/>
  <c r="Q135" i="2" s="1"/>
  <c r="R71" i="2"/>
  <c r="Q71" i="2" s="1"/>
  <c r="A5" i="2"/>
  <c r="P246" i="2"/>
  <c r="P190" i="2"/>
  <c r="R199" i="2"/>
  <c r="Q199" i="2" s="1"/>
  <c r="R215" i="2"/>
  <c r="Q215" i="2" s="1"/>
  <c r="R151" i="2"/>
  <c r="Q151" i="2" s="1"/>
  <c r="P244" i="2"/>
  <c r="P182" i="2"/>
  <c r="P54" i="2"/>
  <c r="R191" i="2"/>
  <c r="Q191" i="2" s="1"/>
  <c r="R87" i="2"/>
  <c r="Q87" i="2" s="1"/>
  <c r="R23" i="2"/>
  <c r="Q23" i="2" s="1"/>
  <c r="P180" i="2"/>
  <c r="P136" i="2"/>
  <c r="P181" i="2"/>
  <c r="P125" i="2"/>
  <c r="P116" i="2"/>
  <c r="R228" i="2"/>
  <c r="Q228" i="2" s="1"/>
  <c r="R212" i="2"/>
  <c r="Q212" i="2" s="1"/>
  <c r="R196" i="2"/>
  <c r="Q196" i="2" s="1"/>
  <c r="R164" i="2"/>
  <c r="Q164" i="2" s="1"/>
  <c r="R148" i="2"/>
  <c r="Q148" i="2" s="1"/>
  <c r="R132" i="2"/>
  <c r="Q132" i="2" s="1"/>
  <c r="R108" i="2"/>
  <c r="Q108" i="2" s="1"/>
  <c r="R92" i="2"/>
  <c r="Q92" i="2" s="1"/>
  <c r="R76" i="2"/>
  <c r="Q76" i="2" s="1"/>
  <c r="R68" i="2"/>
  <c r="Q68" i="2" s="1"/>
  <c r="R52" i="2"/>
  <c r="Q52" i="2" s="1"/>
  <c r="R44" i="2"/>
  <c r="Q44" i="2" s="1"/>
  <c r="R36" i="2"/>
  <c r="Q36" i="2" s="1"/>
  <c r="R20" i="2"/>
  <c r="Q20" i="2" s="1"/>
  <c r="R12" i="2"/>
  <c r="Q12" i="2" s="1"/>
  <c r="R221" i="2"/>
  <c r="Q221" i="2" s="1"/>
  <c r="R173" i="2"/>
  <c r="Q173" i="2" s="1"/>
  <c r="R93" i="2"/>
  <c r="Q93" i="2" s="1"/>
  <c r="P117" i="2"/>
  <c r="P61" i="2"/>
  <c r="R252" i="2"/>
  <c r="Q252" i="2" s="1"/>
  <c r="R236" i="2"/>
  <c r="Q236" i="2" s="1"/>
  <c r="R220" i="2"/>
  <c r="Q220" i="2" s="1"/>
  <c r="R204" i="2"/>
  <c r="Q204" i="2" s="1"/>
  <c r="R188" i="2"/>
  <c r="Q188" i="2" s="1"/>
  <c r="R172" i="2"/>
  <c r="Q172" i="2" s="1"/>
  <c r="R156" i="2"/>
  <c r="Q156" i="2" s="1"/>
  <c r="R140" i="2"/>
  <c r="Q140" i="2" s="1"/>
  <c r="R124" i="2"/>
  <c r="Q124" i="2" s="1"/>
  <c r="R100" i="2"/>
  <c r="Q100" i="2" s="1"/>
  <c r="R84" i="2"/>
  <c r="Q84" i="2" s="1"/>
  <c r="R60" i="2"/>
  <c r="Q60" i="2" s="1"/>
  <c r="R28" i="2"/>
  <c r="Q28" i="2" s="1"/>
  <c r="P118" i="2"/>
  <c r="P62" i="2"/>
  <c r="R237" i="2"/>
  <c r="Q237" i="2" s="1"/>
  <c r="R229" i="2"/>
  <c r="Q229" i="2" s="1"/>
  <c r="R213" i="2"/>
  <c r="Q213" i="2" s="1"/>
  <c r="R205" i="2"/>
  <c r="Q205" i="2" s="1"/>
  <c r="R197" i="2"/>
  <c r="Q197" i="2" s="1"/>
  <c r="R165" i="2"/>
  <c r="Q165" i="2" s="1"/>
  <c r="R157" i="2"/>
  <c r="Q157" i="2" s="1"/>
  <c r="R149" i="2"/>
  <c r="Q149" i="2" s="1"/>
  <c r="R141" i="2"/>
  <c r="Q141" i="2" s="1"/>
  <c r="R133" i="2"/>
  <c r="Q133" i="2" s="1"/>
  <c r="R109" i="2"/>
  <c r="Q109" i="2" s="1"/>
  <c r="R101" i="2"/>
  <c r="Q101" i="2" s="1"/>
  <c r="R85" i="2"/>
  <c r="Q85" i="2" s="1"/>
  <c r="R77" i="2"/>
  <c r="Q77" i="2" s="1"/>
  <c r="R69" i="2"/>
  <c r="Q69" i="2" s="1"/>
  <c r="R53" i="2"/>
  <c r="Q53" i="2" s="1"/>
  <c r="R45" i="2"/>
  <c r="Q45" i="2" s="1"/>
  <c r="R37" i="2"/>
  <c r="Q37" i="2" s="1"/>
  <c r="R29" i="2"/>
  <c r="Q29" i="2" s="1"/>
  <c r="R21" i="2"/>
  <c r="Q21" i="2" s="1"/>
  <c r="R13" i="2"/>
  <c r="Q13" i="2" s="1"/>
  <c r="P198" i="2"/>
  <c r="R238" i="2"/>
  <c r="Q238" i="2" s="1"/>
  <c r="R230" i="2"/>
  <c r="Q230" i="2" s="1"/>
  <c r="R222" i="2"/>
  <c r="Q222" i="2" s="1"/>
  <c r="R214" i="2"/>
  <c r="Q214" i="2" s="1"/>
  <c r="R206" i="2"/>
  <c r="Q206" i="2" s="1"/>
  <c r="R174" i="2"/>
  <c r="Q174" i="2" s="1"/>
  <c r="R166" i="2"/>
  <c r="Q166" i="2" s="1"/>
  <c r="R158" i="2"/>
  <c r="Q158" i="2" s="1"/>
  <c r="R150" i="2"/>
  <c r="Q150" i="2" s="1"/>
  <c r="R142" i="2"/>
  <c r="Q142" i="2" s="1"/>
  <c r="R110" i="2"/>
  <c r="Q110" i="2" s="1"/>
  <c r="R102" i="2"/>
  <c r="Q102" i="2" s="1"/>
  <c r="R94" i="2"/>
  <c r="Q94" i="2" s="1"/>
  <c r="R86" i="2"/>
  <c r="Q86" i="2" s="1"/>
  <c r="R78" i="2"/>
  <c r="Q78" i="2" s="1"/>
  <c r="R46" i="2"/>
  <c r="R38" i="2"/>
  <c r="R30" i="2"/>
  <c r="Q30" i="2" s="1"/>
  <c r="R22" i="2"/>
  <c r="Q22" i="2" s="1"/>
  <c r="R14" i="2"/>
  <c r="Q14" i="2" s="1"/>
  <c r="P3" i="2"/>
  <c r="R4" i="2"/>
  <c r="Q4" i="2" s="1"/>
  <c r="R6" i="2"/>
  <c r="Q6" i="2" s="1"/>
  <c r="P5" i="2"/>
  <c r="N3" i="2"/>
  <c r="O46" i="2"/>
  <c r="B46" i="2"/>
  <c r="O41" i="2"/>
  <c r="B41" i="2"/>
  <c r="B42" i="2"/>
  <c r="O44" i="2"/>
  <c r="O43" i="2"/>
  <c r="O42" i="2"/>
  <c r="B45" i="2"/>
  <c r="O3" i="2"/>
  <c r="B5" i="2"/>
  <c r="O5" i="2"/>
  <c r="O4" i="2"/>
  <c r="Q46" i="2" l="1"/>
  <c r="N46" i="2"/>
  <c r="N45" i="2"/>
  <c r="N44" i="2"/>
  <c r="N43" i="2"/>
  <c r="Q42" i="2"/>
  <c r="N41" i="2"/>
  <c r="Q40" i="2"/>
  <c r="Q38" i="2"/>
  <c r="N4" i="2"/>
  <c r="A6" i="2"/>
  <c r="A7" i="2" s="1"/>
  <c r="N5" i="2"/>
  <c r="O45" i="2"/>
  <c r="O7" i="2"/>
  <c r="A8" i="2" l="1"/>
  <c r="N7" i="2"/>
  <c r="O6" i="2"/>
  <c r="B6" i="2"/>
  <c r="O8" i="2"/>
  <c r="B7" i="2"/>
  <c r="A9" i="2" l="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A37" i="2" s="1"/>
  <c r="A38" i="2" s="1"/>
  <c r="N6" i="2"/>
  <c r="N8" i="2"/>
  <c r="B8" i="2"/>
  <c r="A39" i="2" l="1"/>
  <c r="N38" i="2"/>
  <c r="N10" i="2"/>
  <c r="N9" i="2"/>
  <c r="B38" i="2"/>
  <c r="O36" i="2"/>
  <c r="B35" i="2"/>
  <c r="B37" i="2"/>
  <c r="B36" i="2"/>
  <c r="O38" i="2"/>
  <c r="O35" i="2"/>
  <c r="O37" i="2"/>
  <c r="O11" i="2"/>
  <c r="B32" i="2"/>
  <c r="B25" i="2"/>
  <c r="O25" i="2"/>
  <c r="O23" i="2"/>
  <c r="B10" i="2"/>
  <c r="B11" i="2"/>
  <c r="O12" i="2"/>
  <c r="B27" i="2"/>
  <c r="B22" i="2"/>
  <c r="B19" i="2"/>
  <c r="B15" i="2"/>
  <c r="B30" i="2"/>
  <c r="O9" i="2"/>
  <c r="B14" i="2"/>
  <c r="O15" i="2"/>
  <c r="B18" i="2"/>
  <c r="O17" i="2"/>
  <c r="O22" i="2"/>
  <c r="B16" i="2"/>
  <c r="O16" i="2"/>
  <c r="B20" i="2"/>
  <c r="O33" i="2"/>
  <c r="O14" i="2"/>
  <c r="B26" i="2"/>
  <c r="B28" i="2"/>
  <c r="B21" i="2"/>
  <c r="O28" i="2"/>
  <c r="O29" i="2"/>
  <c r="O32" i="2"/>
  <c r="O31" i="2"/>
  <c r="B24" i="2"/>
  <c r="O21" i="2"/>
  <c r="B31" i="2"/>
  <c r="O13" i="2"/>
  <c r="B9" i="2"/>
  <c r="B34" i="2"/>
  <c r="B17" i="2"/>
  <c r="O27" i="2"/>
  <c r="O24" i="2"/>
  <c r="B12" i="2"/>
  <c r="B13" i="2"/>
  <c r="B23" i="2"/>
  <c r="O10" i="2"/>
  <c r="O26" i="2"/>
  <c r="B33" i="2"/>
  <c r="O34" i="2"/>
  <c r="O30" i="2"/>
  <c r="B29" i="2"/>
  <c r="O18" i="2"/>
  <c r="O19" i="2"/>
  <c r="O20" i="2"/>
  <c r="A40" i="2" l="1"/>
  <c r="N39" i="2"/>
  <c r="E16" i="4"/>
  <c r="E15" i="4"/>
  <c r="E5" i="4"/>
  <c r="E6" i="4"/>
  <c r="E7" i="4"/>
  <c r="E8" i="4"/>
  <c r="E9" i="4"/>
  <c r="E10" i="4"/>
  <c r="E11" i="4"/>
  <c r="E12" i="4"/>
  <c r="E13" i="4"/>
  <c r="N11" i="2"/>
  <c r="N12" i="2"/>
  <c r="N13" i="2"/>
  <c r="N14" i="2"/>
  <c r="N15" i="2"/>
  <c r="N17" i="2"/>
  <c r="N18" i="2"/>
  <c r="N19" i="2"/>
  <c r="N20" i="2"/>
  <c r="N21" i="2"/>
  <c r="N22" i="2"/>
  <c r="N23" i="2"/>
  <c r="N24" i="2"/>
  <c r="N25" i="2"/>
  <c r="N26" i="2"/>
  <c r="N28" i="2"/>
  <c r="N29" i="2"/>
  <c r="N30" i="2"/>
  <c r="N31" i="2"/>
  <c r="N32" i="2"/>
  <c r="N33" i="2"/>
  <c r="N34" i="2"/>
  <c r="N35" i="2"/>
  <c r="N36" i="2"/>
  <c r="N37" i="2"/>
  <c r="N16" i="2"/>
  <c r="N27" i="2"/>
  <c r="B39" i="2"/>
  <c r="O39" i="2"/>
  <c r="N40" i="2" l="1"/>
  <c r="D14" i="4" s="1"/>
  <c r="D16" i="4"/>
  <c r="F16" i="4" s="1"/>
  <c r="D15" i="4"/>
  <c r="F15" i="4" s="1"/>
  <c r="D5" i="4"/>
  <c r="F5" i="4" s="1"/>
  <c r="D6" i="4"/>
  <c r="F6" i="4" s="1"/>
  <c r="D13" i="4"/>
  <c r="F13" i="4" s="1"/>
  <c r="D12" i="4"/>
  <c r="F12" i="4" s="1"/>
  <c r="D11" i="4"/>
  <c r="F11" i="4" s="1"/>
  <c r="D10" i="4"/>
  <c r="F10" i="4" s="1"/>
  <c r="D9" i="4"/>
  <c r="F9" i="4" s="1"/>
  <c r="D8" i="4"/>
  <c r="F8" i="4" s="1"/>
  <c r="D7" i="4"/>
  <c r="F7" i="4" s="1"/>
  <c r="O40" i="2"/>
  <c r="B40" i="2"/>
  <c r="N1" i="2" l="1"/>
  <c r="O1" i="2"/>
  <c r="E14" i="4"/>
  <c r="E3" i="4" s="1"/>
  <c r="D3" i="4"/>
  <c r="F14" i="4" l="1"/>
  <c r="F3" i="4" s="1"/>
</calcChain>
</file>

<file path=xl/sharedStrings.xml><?xml version="1.0" encoding="utf-8"?>
<sst xmlns="http://schemas.openxmlformats.org/spreadsheetml/2006/main" count="568" uniqueCount="218">
  <si>
    <t>COMPARTO</t>
  </si>
  <si>
    <t>STRAORDINARIO</t>
  </si>
  <si>
    <t>IN_LOCO</t>
  </si>
  <si>
    <t>DIURNO</t>
  </si>
  <si>
    <t>ORDINANZA</t>
  </si>
  <si>
    <t>RINVIO</t>
  </si>
  <si>
    <t>CATEG.</t>
  </si>
  <si>
    <t>STIP.B.</t>
  </si>
  <si>
    <t>RETR. ORAR. (/144)</t>
  </si>
  <si>
    <t>BANCA ORE (15%)</t>
  </si>
  <si>
    <t>FEST./NOTT. (30%)</t>
  </si>
  <si>
    <t>FEST. E NOTT. (50%)</t>
  </si>
  <si>
    <t>24-AGO_31-AGO</t>
  </si>
  <si>
    <t>01-SET_30-SET</t>
  </si>
  <si>
    <t>01-OTT_31-OTT</t>
  </si>
  <si>
    <t>01-NOV_31-DIC</t>
  </si>
  <si>
    <t>COD_COMP</t>
  </si>
  <si>
    <t>PERIODORIF</t>
  </si>
  <si>
    <t>TIPO</t>
  </si>
  <si>
    <t>CCNL</t>
  </si>
  <si>
    <t>OCDPC</t>
  </si>
  <si>
    <t>RIF.</t>
  </si>
  <si>
    <t>TIPO_COMPENSO</t>
  </si>
  <si>
    <t>CALCOLO</t>
  </si>
  <si>
    <t>A1</t>
  </si>
  <si>
    <t>E2FH</t>
  </si>
  <si>
    <t>24ago-31ago</t>
  </si>
  <si>
    <t>392/2016</t>
  </si>
  <si>
    <t>art. 5, co. 1, lett. a)</t>
  </si>
  <si>
    <t>INDENNITA'</t>
  </si>
  <si>
    <t>100h/7gg straord. nott. e fest. per giornata</t>
  </si>
  <si>
    <t>A2</t>
  </si>
  <si>
    <t>E2FJ</t>
  </si>
  <si>
    <t>01set-30set</t>
  </si>
  <si>
    <t>300h/26gg straord. nott. e fest. per giornata</t>
  </si>
  <si>
    <t>A3</t>
  </si>
  <si>
    <t>E2FL</t>
  </si>
  <si>
    <t>DIRIGENZA</t>
  </si>
  <si>
    <t>art. 5, co. 2, lett. a)</t>
  </si>
  <si>
    <t>50% Retr.Pos./8gg per giornata</t>
  </si>
  <si>
    <t>A4</t>
  </si>
  <si>
    <t>E2FM</t>
  </si>
  <si>
    <t>50% Retr.Pos./30gg per giornata</t>
  </si>
  <si>
    <t>A5</t>
  </si>
  <si>
    <t>E2FN</t>
  </si>
  <si>
    <t>IN_SEDE</t>
  </si>
  <si>
    <t>art. 5, co. 2, lett. b)</t>
  </si>
  <si>
    <t>30% Retr.Pos./8gg per giornata</t>
  </si>
  <si>
    <t>B1</t>
  </si>
  <si>
    <t>E2FP</t>
  </si>
  <si>
    <t>30% Retr.Pos./30gg per giornata</t>
  </si>
  <si>
    <t>B2</t>
  </si>
  <si>
    <t>E2FK</t>
  </si>
  <si>
    <t>01ott-31ott</t>
  </si>
  <si>
    <t>396/2016</t>
  </si>
  <si>
    <t>art. 2, co. 2, lett. a)</t>
  </si>
  <si>
    <t>200h/26gg straord. nott. e fest. per giornata</t>
  </si>
  <si>
    <t>B3</t>
  </si>
  <si>
    <t>E2FQ</t>
  </si>
  <si>
    <t>art. 2, co. 3, lett. a)</t>
  </si>
  <si>
    <t>35% Retr.Pos./31gg per giornata</t>
  </si>
  <si>
    <t>B4</t>
  </si>
  <si>
    <t>E2G7</t>
  </si>
  <si>
    <t>01nov-31dic</t>
  </si>
  <si>
    <t>art. 2, co. 3, lett. b)</t>
  </si>
  <si>
    <t>25% Retr.Pos./31gg per giornata</t>
  </si>
  <si>
    <t>B5</t>
  </si>
  <si>
    <t>E2FR</t>
  </si>
  <si>
    <t>01ott-31dic</t>
  </si>
  <si>
    <t>art. 2, co. 3, lett. c)</t>
  </si>
  <si>
    <t>15% Retr.Pos./31 (o 30) gg per giornata</t>
  </si>
  <si>
    <t>B6</t>
  </si>
  <si>
    <t>E2G9</t>
  </si>
  <si>
    <t>26ott-30nov</t>
  </si>
  <si>
    <t>400/2016</t>
  </si>
  <si>
    <t>art. 7, co. 1</t>
  </si>
  <si>
    <t>B7</t>
  </si>
  <si>
    <t>E2GC</t>
  </si>
  <si>
    <t>C1</t>
  </si>
  <si>
    <t>E2GD</t>
  </si>
  <si>
    <t>01gen-fine</t>
  </si>
  <si>
    <t>art. 7, co. 2</t>
  </si>
  <si>
    <t>25% Retr.Pos./gg_mese per giornata</t>
  </si>
  <si>
    <t>C2</t>
  </si>
  <si>
    <t>E2GE</t>
  </si>
  <si>
    <t>15% Retr.Pos./gg_mese per giornata</t>
  </si>
  <si>
    <t>C3</t>
  </si>
  <si>
    <t>E2FW</t>
  </si>
  <si>
    <t>24ago-30set</t>
  </si>
  <si>
    <t>art. 5, co. 1, lett. b)</t>
  </si>
  <si>
    <t>100/mese max</t>
  </si>
  <si>
    <t>C4</t>
  </si>
  <si>
    <t>E2G8</t>
  </si>
  <si>
    <t>art. 2, co. 2, lett. b)</t>
  </si>
  <si>
    <t>150/mese max</t>
  </si>
  <si>
    <t>C5</t>
  </si>
  <si>
    <t>E2FX</t>
  </si>
  <si>
    <t>art. 2, co. 2, lett. c)</t>
  </si>
  <si>
    <t>50/mese max</t>
  </si>
  <si>
    <t>D1</t>
  </si>
  <si>
    <t>E2GA</t>
  </si>
  <si>
    <t>D2</t>
  </si>
  <si>
    <t>E2GB</t>
  </si>
  <si>
    <t>D3</t>
  </si>
  <si>
    <t>D4</t>
  </si>
  <si>
    <t>D5</t>
  </si>
  <si>
    <t>D6</t>
  </si>
  <si>
    <t>N.</t>
  </si>
  <si>
    <t>MATRICOLA</t>
  </si>
  <si>
    <t>COGNOME</t>
  </si>
  <si>
    <t>NOME</t>
  </si>
  <si>
    <t>PERIODO</t>
  </si>
  <si>
    <t>COMPARTO/DIRIGENZA</t>
  </si>
  <si>
    <t>IN_LOCO/IN_SEDE</t>
  </si>
  <si>
    <t>N. GIORNI</t>
  </si>
  <si>
    <t>TIPO COMPENSO</t>
  </si>
  <si>
    <t>ORE</t>
  </si>
  <si>
    <t>MINUTI</t>
  </si>
  <si>
    <t>RETRIBUZIONE DI POSIZIONE DIRIGENTI</t>
  </si>
  <si>
    <t>RETR_POS_MENS</t>
  </si>
  <si>
    <t>(IMPORTO MENSILE SU 12 MENSILITA',</t>
  </si>
  <si>
    <t>NO RATEO TREDICESIMA)</t>
  </si>
  <si>
    <t>ASS. AD PERSONAM MENSILE NO RATEO 13MA</t>
  </si>
  <si>
    <t>INCREMENTO IMPORTO ORARIO RETR. BASE</t>
  </si>
  <si>
    <t>(OBBLIGATORIO SE PRESENTI DIRIGENTI)</t>
  </si>
  <si>
    <t>(EVENTUALE, SOLO SE PRESENTI CASI)</t>
  </si>
  <si>
    <t>(ART. 38, CO. 4, CCNL 14,4,2000 ED</t>
  </si>
  <si>
    <t>ART. 10, CO. 2, CCNL 9,5,2006)</t>
  </si>
  <si>
    <t>check_PERIODO</t>
  </si>
  <si>
    <t>QUALIFICA</t>
  </si>
  <si>
    <t>DIRIG</t>
  </si>
  <si>
    <t>00A</t>
  </si>
  <si>
    <t>10A</t>
  </si>
  <si>
    <t>10C</t>
  </si>
  <si>
    <t>11A</t>
  </si>
  <si>
    <t>11C</t>
  </si>
  <si>
    <t>00D</t>
  </si>
  <si>
    <t>00C</t>
  </si>
  <si>
    <t>10D</t>
  </si>
  <si>
    <t>10G</t>
  </si>
  <si>
    <t>11E</t>
  </si>
  <si>
    <t>00F</t>
  </si>
  <si>
    <t>10F</t>
  </si>
  <si>
    <t>10H</t>
  </si>
  <si>
    <t>11H</t>
  </si>
  <si>
    <t>00G</t>
  </si>
  <si>
    <t>01E</t>
  </si>
  <si>
    <t>00H</t>
  </si>
  <si>
    <t>01H</t>
  </si>
  <si>
    <t>01B</t>
  </si>
  <si>
    <t>IMPORTO INDENNITA'</t>
  </si>
  <si>
    <t>IMPORTO STRAORD.</t>
  </si>
  <si>
    <t xml:space="preserve">TOTALI IMPORTI </t>
  </si>
  <si>
    <t>D</t>
  </si>
  <si>
    <t>NOF</t>
  </si>
  <si>
    <t>NEF</t>
  </si>
  <si>
    <t>DIURNO (D) - NOTT. O FEST. (NOF) - NOTT. E FEST. (NEF)</t>
  </si>
  <si>
    <t>ENTE</t>
  </si>
  <si>
    <t>TOTALE INDENNITA'</t>
  </si>
  <si>
    <t>TOTALE STRAORDINARIO</t>
  </si>
  <si>
    <t>TOTALE COMPLESSIVO</t>
  </si>
  <si>
    <t>TOTALI</t>
  </si>
  <si>
    <t>CONFIGURAZIONE</t>
  </si>
  <si>
    <t>INSERIMENTO DATI</t>
  </si>
  <si>
    <t>RENDICONTO</t>
  </si>
  <si>
    <t>L'invio dovrà essere accompagnato dalla trasmissione tramite posta elettronica anche del presente file (.xlsm), opportunamente compilato e conforme a quello stampato e sottoscritto, al medesimo indirizzo email.</t>
  </si>
  <si>
    <t>Di seguito istruzioni specifiche per la compilazione di ciascun prospetto.</t>
  </si>
  <si>
    <r>
      <t xml:space="preserve">Vanno riportate nelle due sezioni in cui è articolato il prospetto, rispettivamente, le matricole del personale dirigenziale interessato con la corrispondente retribuzione mensile di posizione in godimento, senza indicazione del rateo di tredicesima mensilità, nonché le matricole del personale non dirigenziale cui sia attribuito un </t>
    </r>
    <r>
      <rPr>
        <i/>
        <sz val="11"/>
        <color theme="1"/>
        <rFont val="Calibri"/>
        <family val="2"/>
        <scheme val="minor"/>
      </rPr>
      <t>assegno ad personam</t>
    </r>
    <r>
      <rPr>
        <sz val="11"/>
        <color theme="1"/>
        <rFont val="Calibri"/>
        <family val="2"/>
        <scheme val="minor"/>
      </rPr>
      <t>, riassorbibile o meno, con la corrispondente misura mensile, senza rateo di tredicesima mensilità,che possa influenzare il calcolo della quota oraria di lavoro straordinario, a norma dell'articolo 38 del CCNL 14.9.2000.</t>
    </r>
  </si>
  <si>
    <r>
      <t>Ogni modifica apportata alla scheda "</t>
    </r>
    <r>
      <rPr>
        <i/>
        <sz val="11"/>
        <color theme="1"/>
        <rFont val="Calibri"/>
        <family val="2"/>
        <scheme val="minor"/>
      </rPr>
      <t>Configurazione</t>
    </r>
    <r>
      <rPr>
        <sz val="11"/>
        <color theme="1"/>
        <rFont val="Calibri"/>
        <family val="2"/>
        <scheme val="minor"/>
      </rPr>
      <t>", comporterà l'automatico aggiornamento di tutte le formule presenti nella cartella di lavoro.</t>
    </r>
  </si>
  <si>
    <t>01nov-30nov</t>
  </si>
  <si>
    <t>01ott-30nov</t>
  </si>
  <si>
    <t>01dic-fine</t>
  </si>
  <si>
    <t>ISTRUZIONI DI COMPILAZIONE</t>
  </si>
  <si>
    <t>Compilare le schede riportate nel presente file, distinte per ciascun Ente.</t>
  </si>
  <si>
    <t>Nel caso in cui il numero delle righe messe a disposizione per una qualsiasi scheda non dovesse essere sufficiente, dovranno essere compilati uno o più ulteriori files copiati dal precedente. E' buona norma salvare una copia di backup del presente file, vuoto, prima di avviarne la compilazione.</t>
  </si>
  <si>
    <r>
      <t>Il campo "</t>
    </r>
    <r>
      <rPr>
        <i/>
        <sz val="11"/>
        <color theme="1"/>
        <rFont val="Calibri"/>
        <family val="2"/>
        <scheme val="minor"/>
      </rPr>
      <t>MATRICOLA</t>
    </r>
    <r>
      <rPr>
        <sz val="11"/>
        <color theme="1"/>
        <rFont val="Calibri"/>
        <family val="2"/>
        <scheme val="minor"/>
      </rPr>
      <t>" può contenere caratteri numerici ed alfanumerici. Al fine di evitare malfunzionamenti, evitare l'utilizzo di caratteri speciali (es. virgolette, apici, cancelletto etc.)</t>
    </r>
  </si>
  <si>
    <r>
      <t>Il campo denominato "</t>
    </r>
    <r>
      <rPr>
        <i/>
        <sz val="11"/>
        <color theme="1"/>
        <rFont val="Calibri"/>
        <family val="2"/>
        <scheme val="minor"/>
      </rPr>
      <t>MATRICOLA</t>
    </r>
    <r>
      <rPr>
        <sz val="11"/>
        <color theme="1"/>
        <rFont val="Calibri"/>
        <family val="2"/>
        <scheme val="minor"/>
      </rPr>
      <t>", comune a tutti i prospetti, è utilizzato dalle formule presenti nel foglio di lavoro per determinare le corrispondenze tra i dati inseriti; è necessario, pertanto, che sia sempre compilato, ove richiesto, garantendo l'unicità del riferimento in capo a ciascun dipendente. Laddove questo dato non fosse disponibile o non fosse univocamente determinato, potrà essere utilmente sostituito dal codice fiscale del dipendente interessato.</t>
    </r>
  </si>
  <si>
    <r>
      <t xml:space="preserve">Nota bene: la mancata compilazione dei dati relativi all'eventuale presenza di assegni </t>
    </r>
    <r>
      <rPr>
        <i/>
        <sz val="11"/>
        <color theme="1"/>
        <rFont val="Calibri"/>
        <family val="2"/>
        <scheme val="minor"/>
      </rPr>
      <t xml:space="preserve">ad personam </t>
    </r>
    <r>
      <rPr>
        <sz val="11"/>
        <color theme="1"/>
        <rFont val="Calibri"/>
        <family val="2"/>
        <scheme val="minor"/>
      </rPr>
      <t>non pregiudica il calcolo delle competenze di base per il personale del comparto. Viceversa, l'assenza di dati relativi alla retribuzione di posizione del personale dirigenziale, non consente di determinare l'ammontare delle relative indennità.</t>
    </r>
  </si>
  <si>
    <r>
      <t>I campi "</t>
    </r>
    <r>
      <rPr>
        <i/>
        <sz val="11"/>
        <color theme="1"/>
        <rFont val="Calibri"/>
        <family val="2"/>
        <scheme val="minor"/>
      </rPr>
      <t>RETR_POS_MENS</t>
    </r>
    <r>
      <rPr>
        <sz val="11"/>
        <color theme="1"/>
        <rFont val="Calibri"/>
        <family val="2"/>
        <scheme val="minor"/>
      </rPr>
      <t>" e "</t>
    </r>
    <r>
      <rPr>
        <i/>
        <sz val="11"/>
        <color theme="1"/>
        <rFont val="Calibri"/>
        <family val="2"/>
        <scheme val="minor"/>
      </rPr>
      <t>ASS. AD PERSONAM MENSILE NO RATEO 13MA</t>
    </r>
    <r>
      <rPr>
        <sz val="11"/>
        <color theme="1"/>
        <rFont val="Calibri"/>
        <family val="2"/>
        <scheme val="minor"/>
      </rPr>
      <t>" richiedono l'inserimento di valori numerici con virgola decimale (evitare l'utilizzo del punto decimale; è ammesso l'uso del punto quale separatore delle migliaia). Non sono ammessi caratteri alfanumerici.</t>
    </r>
  </si>
  <si>
    <r>
      <t>Il prospetto fornisce un resoconto delle somme spettanti per indennità e straordinari, per ciascun dipendente di cui è indicata la matricola, sulla base dei dati inseriti, ed è automaticamente compilato ed aggiornato ogni qual volta si preme il pulsante "</t>
    </r>
    <r>
      <rPr>
        <i/>
        <sz val="11"/>
        <color theme="1"/>
        <rFont val="Calibri"/>
        <family val="2"/>
        <scheme val="minor"/>
      </rPr>
      <t>TOT. PER MATR.</t>
    </r>
    <r>
      <rPr>
        <sz val="11"/>
        <color theme="1"/>
        <rFont val="Calibri"/>
        <family val="2"/>
        <scheme val="minor"/>
      </rPr>
      <t>", in alto a destra nella scheda "</t>
    </r>
    <r>
      <rPr>
        <i/>
        <sz val="11"/>
        <color theme="1"/>
        <rFont val="Calibri"/>
        <family val="2"/>
        <scheme val="minor"/>
      </rPr>
      <t>InserimentoDati</t>
    </r>
    <r>
      <rPr>
        <sz val="11"/>
        <color theme="1"/>
        <rFont val="Calibri"/>
        <family val="2"/>
        <scheme val="minor"/>
      </rPr>
      <t>". Non è richiesta la compilazione di alcun campo.</t>
    </r>
  </si>
  <si>
    <t>Nel prospetto vanno esclusivamente compilati, oltre all'intestazione dell'Ente, i seguenti campi:</t>
  </si>
  <si>
    <t>IN_LOCO/IN_SEDE: selezionare il valore dall'elenco a discesa. Sono ammessi esclusivamente i seguenti valori "IN_LOCO" ed "IN_SEDE". Campo obbligatorio.</t>
  </si>
  <si>
    <t>QUALIFICA: selezionare il valore dall'elenco a discesa (accessibile con un click del mouse sul triangolino che compare di fianco alla cella selezionata); è possibile digitare il valore tramite la tastiera, purché sia ricompreso tra le alternative presenti nell'elenco a discesa. Campo obbligatorio.</t>
  </si>
  <si>
    <t>MATRICOLA: identificativo unico del dipendente; si rimanda alle istruzioni sulla parte generale. Campo obbligatorio.</t>
  </si>
  <si>
    <t>COGNOME: campo a testo libero.</t>
  </si>
  <si>
    <t>NOME: campo a testo libero.</t>
  </si>
  <si>
    <t>PERIODO: selezionare dall'elenco a discesa il periodo corrispondente alla prestazione resa, in conformità alle ordinanze di protezione civile di riferimento. Qualora la combinazione dei campi "QUALIFICA", "IN_LOCO/IN_SEDE" e "PERIODO", non sia compatibile con le predette ordinanze, tale ultimo campo sarà evidenziato in rosso; sarà dunque necessaria una rettifica dei dati immessi.</t>
  </si>
  <si>
    <r>
      <t>Come regola generale, debbono essere compilate le sole celle campite di bianco, entro le tabelle individuate da bordi neri continui. Non vanno invece compilate (laddove fossero eventualmente disponibili per la selezione) le celle campite di grigio. Quale misura precauzionale, è stata inibita la possibilità di selezionare celle che non debbono essere compilate. Fanno eccezione i campi "</t>
    </r>
    <r>
      <rPr>
        <i/>
        <sz val="11"/>
        <color theme="1"/>
        <rFont val="Calibri"/>
        <family val="2"/>
        <scheme val="minor"/>
      </rPr>
      <t>N. GIORNI</t>
    </r>
    <r>
      <rPr>
        <sz val="11"/>
        <color theme="1"/>
        <rFont val="Calibri"/>
        <family val="2"/>
        <scheme val="minor"/>
      </rPr>
      <t>", "</t>
    </r>
    <r>
      <rPr>
        <i/>
        <sz val="11"/>
        <color theme="1"/>
        <rFont val="Calibri"/>
        <family val="2"/>
        <scheme val="minor"/>
      </rPr>
      <t>ORE</t>
    </r>
    <r>
      <rPr>
        <sz val="11"/>
        <color theme="1"/>
        <rFont val="Calibri"/>
        <family val="2"/>
        <scheme val="minor"/>
      </rPr>
      <t>" e "</t>
    </r>
    <r>
      <rPr>
        <i/>
        <sz val="11"/>
        <color theme="1"/>
        <rFont val="Calibri"/>
        <family val="2"/>
        <scheme val="minor"/>
      </rPr>
      <t>MINUTI</t>
    </r>
    <r>
      <rPr>
        <sz val="11"/>
        <color theme="1"/>
        <rFont val="Calibri"/>
        <family val="2"/>
        <scheme val="minor"/>
      </rPr>
      <t>" della scheda "</t>
    </r>
    <r>
      <rPr>
        <i/>
        <sz val="11"/>
        <color theme="1"/>
        <rFont val="Calibri"/>
        <family val="2"/>
        <scheme val="minor"/>
      </rPr>
      <t>ImmissioneDati</t>
    </r>
    <r>
      <rPr>
        <sz val="11"/>
        <color theme="1"/>
        <rFont val="Calibri"/>
        <family val="2"/>
        <scheme val="minor"/>
      </rPr>
      <t>": nel caso di compensi di tipo indennitario, resterà a sfondo bianco la cella corrispondente al numero dei giorni corrispondenti, mentre figureranno in grigio le celle relativi ad ore e minuti; viceversa per i compensi di tipo lavoro straordinario; la colorazione di queste celle non ne impedisce la compilazione, ma il valore immesso nei campi non congrui non influenza il calcolo degli altri parametri, se completi.</t>
    </r>
  </si>
  <si>
    <t>-</t>
  </si>
  <si>
    <t>N. GIORNI: è ammesso l'inserimento di soli valori numerici interi positivi. E' necessario verificare che il numero di giorni indicati non superi il massimo delle giornate esistenti nel periodo selezionato.</t>
  </si>
  <si>
    <t>Con un click del mouse sul pulsante "STAMPA", si avvia l'anteprima di stampa del documento nella quale è possibile operare eventuali regolazioni in ragione dell'hardware (o di emulatore software) utilizzato.</t>
  </si>
  <si>
    <t xml:space="preserve">ORE: inserire il totale delle ore di prestazione di lavoro straordinario cumulativamente prestati dalla medesima unità di personale nel periodo di riferimento. Si tenga presente che esistono limiti specifici al numero massimo di ore di straordinario autorizzabili (in aggiunta a quelle ordinariamente gravanti sulle risorse dell'Ente, per distinte finalità) durante ciascun periodo. Nel caso di prestazioni rese, inferiori ad una ora, compilare il campo con "0" ed inserire i minuti nella successiva cella. </t>
  </si>
  <si>
    <t>MINUTI: inserire il totale dei minuti di prestazione di lavoro straordinario ulteriori rispetto alle ore inserite nella cella precedente. Sono ammessi solo lo "0" e valori numerici interi positivi inferiori a 60.</t>
  </si>
  <si>
    <r>
      <t>DIURNO (D) - NOTT. O FEST. (NOF) - NOTT. E FEST. (NEF): selezionare la tipologia di lavoro straordinario prestato, tra i valori presenti nell'elenco a discesa ("</t>
    </r>
    <r>
      <rPr>
        <i/>
        <sz val="11"/>
        <color theme="1"/>
        <rFont val="Calibri"/>
        <family val="2"/>
        <scheme val="minor"/>
      </rPr>
      <t>D</t>
    </r>
    <r>
      <rPr>
        <sz val="11"/>
        <color theme="1"/>
        <rFont val="Calibri"/>
        <family val="2"/>
        <scheme val="minor"/>
      </rPr>
      <t>", "</t>
    </r>
    <r>
      <rPr>
        <i/>
        <sz val="11"/>
        <color theme="1"/>
        <rFont val="Calibri"/>
        <family val="2"/>
        <scheme val="minor"/>
      </rPr>
      <t>NOF</t>
    </r>
    <r>
      <rPr>
        <sz val="11"/>
        <color theme="1"/>
        <rFont val="Calibri"/>
        <family val="2"/>
        <scheme val="minor"/>
      </rPr>
      <t>", e "</t>
    </r>
    <r>
      <rPr>
        <i/>
        <sz val="11"/>
        <color theme="1"/>
        <rFont val="Calibri"/>
        <family val="2"/>
        <scheme val="minor"/>
      </rPr>
      <t>NEF</t>
    </r>
    <r>
      <rPr>
        <sz val="11"/>
        <color theme="1"/>
        <rFont val="Calibri"/>
        <family val="2"/>
        <scheme val="minor"/>
      </rPr>
      <t>", come da didascalia). Nel caso di tipologie diverse di straordinario effettuate dal medesimo dipendente nel medesimo periodo, compilare due o tre righe separate a seconda del caso. Il cumulo delle prestazioni rendicontate su più righe per il medesimo dipendente e per il medesimo periodo, anche se di tipo differente, deve complessivamente essere contenuto entro limite alle ore di straordinario che possono essere prestate nel medesimo periodo.</t>
    </r>
  </si>
  <si>
    <t>I restanti campi sono calcolati automaticamente e non devono essere compilati. Sono presenti campi di controllo che non vengono stampati.</t>
  </si>
  <si>
    <t>check_ORE</t>
  </si>
  <si>
    <t>max_strao_1</t>
  </si>
  <si>
    <t>max_strao_2</t>
  </si>
  <si>
    <t>Ai fini della liquidazione, le schede di rendicontazione, stampate e sottoscritte dovranno essere trasmesse al seguente indirizzo email: sisma2016@regione.lazio.it</t>
  </si>
  <si>
    <t>COMUNE DI BORBONA</t>
  </si>
  <si>
    <t>MORBIDELLI</t>
  </si>
  <si>
    <t>ANGELO</t>
  </si>
  <si>
    <t>RAMONA</t>
  </si>
  <si>
    <t>BARDATI</t>
  </si>
  <si>
    <t xml:space="preserve">BONANOMI </t>
  </si>
  <si>
    <t>CESARE</t>
  </si>
  <si>
    <t xml:space="preserve">BUFACCHI </t>
  </si>
  <si>
    <t>TULLIO</t>
  </si>
  <si>
    <t>SAMUELA</t>
  </si>
  <si>
    <t>TUMBIOLO</t>
  </si>
  <si>
    <t>GIACOMINI</t>
  </si>
  <si>
    <t>CRISTINA</t>
  </si>
  <si>
    <t>SCALETTA</t>
  </si>
  <si>
    <t>FABIO</t>
  </si>
  <si>
    <t>MASSENZI</t>
  </si>
  <si>
    <t>DONATELLA</t>
  </si>
  <si>
    <t xml:space="preserve">CATTANI </t>
  </si>
  <si>
    <t>GIULIA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</si>
</sst>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quot;€&quot;* #,##0.00_);_(&quot;€&quot;* \(#,##0.00\);_(&quot;€&quot;* &quot;-&quot;??_);_(@_)"/>
    <numFmt numFmtId="165" formatCode="_(* #,##0.00_);_(* \(#,##0.00\);_(* &quot;-&quot;??_);_(@_)"/>
    <numFmt numFmtId="166" formatCode="_-* #,##0.00\ [$€-410]_-;\-* #,##0.00\ [$€-410]_-;_-* &quot;-&quot;??\ [$€-410]_-;_-@_-"/>
  </numFmts>
  <fonts count="5" x14ac:knownFonts="1">
    <font>
      <sz val="11"/>
      <color theme="1"/>
      <name val="Calibri"/>
      <family val="2"/>
      <scheme val="minor"/>
    </font>
    <font>
      <sz val="11"/>
      <color theme="1"/>
      <name val="Calibri"/>
      <family val="2"/>
      <scheme val="minor"/>
    </font>
    <font>
      <b/>
      <sz val="11"/>
      <color theme="1"/>
      <name val="Calibri"/>
      <family val="2"/>
      <scheme val="minor"/>
    </font>
    <font>
      <i/>
      <sz val="11"/>
      <color theme="1"/>
      <name val="Calibri"/>
      <family val="2"/>
      <scheme val="minor"/>
    </font>
    <font>
      <sz val="11"/>
      <color rgb="FF008080"/>
      <name val="Calibri"/>
      <family val="2"/>
    </font>
  </fonts>
  <fills count="10">
    <fill>
      <patternFill patternType="none"/>
    </fill>
    <fill>
      <patternFill patternType="gray125"/>
    </fill>
    <fill>
      <patternFill patternType="solid">
        <fgColor theme="3" tint="0.59999389629810485"/>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theme="6" tint="0.39997558519241921"/>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theme="0"/>
        <bgColor indexed="64"/>
      </patternFill>
    </fill>
  </fills>
  <borders count="11">
    <border>
      <left/>
      <right/>
      <top/>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bottom/>
      <diagonal/>
    </border>
    <border>
      <left style="thin">
        <color theme="1" tint="0.499984740745262"/>
      </left>
      <right/>
      <top style="thin">
        <color theme="1" tint="0.499984740745262"/>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2">
    <xf numFmtId="0" fontId="0" fillId="0" borderId="0"/>
    <xf numFmtId="165" fontId="1" fillId="0" borderId="0" applyFont="0" applyFill="0" applyBorder="0" applyAlignment="0" applyProtection="0"/>
  </cellStyleXfs>
  <cellXfs count="56">
    <xf numFmtId="0" fontId="0" fillId="0" borderId="0" xfId="0"/>
    <xf numFmtId="0" fontId="0" fillId="0" borderId="0" xfId="0" applyAlignment="1">
      <alignment vertical="center"/>
    </xf>
    <xf numFmtId="0" fontId="2" fillId="2" borderId="6" xfId="0" applyFont="1" applyFill="1" applyBorder="1" applyAlignment="1">
      <alignment horizontal="center" vertical="center" wrapText="1"/>
    </xf>
    <xf numFmtId="0" fontId="0" fillId="0" borderId="0" xfId="0" applyAlignment="1">
      <alignment wrapText="1"/>
    </xf>
    <xf numFmtId="0" fontId="0" fillId="0" borderId="0" xfId="0" applyAlignment="1">
      <alignment vertical="center" wrapText="1"/>
    </xf>
    <xf numFmtId="0" fontId="0" fillId="4" borderId="6" xfId="0" applyFill="1" applyBorder="1" applyAlignment="1">
      <alignment vertical="center"/>
    </xf>
    <xf numFmtId="0" fontId="0" fillId="4" borderId="6" xfId="0" applyNumberFormat="1" applyFill="1" applyBorder="1" applyAlignment="1">
      <alignment horizontal="center" vertical="center"/>
    </xf>
    <xf numFmtId="0" fontId="0" fillId="4" borderId="6" xfId="0" applyFill="1" applyBorder="1" applyAlignment="1">
      <alignment horizontal="center" vertical="center"/>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164" fontId="0" fillId="4" borderId="6" xfId="0" applyNumberFormat="1" applyFill="1" applyBorder="1" applyAlignment="1">
      <alignment horizontal="center" vertical="center"/>
    </xf>
    <xf numFmtId="164" fontId="2" fillId="4" borderId="6" xfId="0" applyNumberFormat="1" applyFont="1" applyFill="1" applyBorder="1" applyAlignment="1">
      <alignment horizontal="center" vertical="center"/>
    </xf>
    <xf numFmtId="1" fontId="0" fillId="0" borderId="6" xfId="0" applyNumberFormat="1" applyBorder="1" applyAlignment="1" applyProtection="1">
      <alignment vertical="center"/>
      <protection locked="0"/>
    </xf>
    <xf numFmtId="49" fontId="0" fillId="0" borderId="6" xfId="0" applyNumberFormat="1" applyBorder="1" applyAlignment="1" applyProtection="1">
      <alignment horizontal="left" vertical="center"/>
      <protection locked="0"/>
    </xf>
    <xf numFmtId="49" fontId="0" fillId="0" borderId="6" xfId="0" applyNumberFormat="1" applyBorder="1" applyAlignment="1" applyProtection="1">
      <alignment horizontal="center" vertical="center"/>
      <protection locked="0"/>
    </xf>
    <xf numFmtId="1" fontId="0" fillId="0" borderId="6" xfId="0" applyNumberFormat="1" applyBorder="1" applyAlignment="1" applyProtection="1">
      <alignment horizontal="center" vertical="center"/>
      <protection locked="0"/>
    </xf>
    <xf numFmtId="0" fontId="2" fillId="0" borderId="6" xfId="0" applyFont="1" applyBorder="1" applyAlignment="1">
      <alignment vertical="center"/>
    </xf>
    <xf numFmtId="164" fontId="2" fillId="0" borderId="6" xfId="0" applyNumberFormat="1" applyFont="1" applyBorder="1" applyAlignment="1">
      <alignment vertical="center"/>
    </xf>
    <xf numFmtId="164" fontId="0" fillId="4" borderId="6" xfId="0" applyNumberFormat="1" applyFill="1" applyBorder="1" applyAlignment="1">
      <alignment vertical="center"/>
    </xf>
    <xf numFmtId="0" fontId="0" fillId="4" borderId="6" xfId="0" applyFill="1" applyBorder="1" applyAlignment="1" applyProtection="1">
      <alignment vertical="center"/>
      <protection locked="0"/>
    </xf>
    <xf numFmtId="0" fontId="0" fillId="0" borderId="0" xfId="0" applyAlignment="1">
      <alignment horizontal="left" vertical="center" wrapText="1"/>
    </xf>
    <xf numFmtId="0" fontId="0" fillId="0" borderId="0" xfId="0" applyFill="1" applyBorder="1" applyAlignment="1">
      <alignment horizontal="left" vertical="center" wrapText="1"/>
    </xf>
    <xf numFmtId="0" fontId="0" fillId="0" borderId="0" xfId="0" quotePrefix="1" applyAlignment="1">
      <alignment horizontal="right"/>
    </xf>
    <xf numFmtId="0" fontId="0" fillId="4" borderId="0" xfId="0" applyFill="1"/>
    <xf numFmtId="0" fontId="0" fillId="4" borderId="0" xfId="0" applyFill="1" applyAlignment="1">
      <alignment horizontal="center" vertical="center" wrapText="1"/>
    </xf>
    <xf numFmtId="0" fontId="0" fillId="4" borderId="1" xfId="0" applyFill="1" applyBorder="1" applyAlignment="1">
      <alignment horizontal="center" vertical="center" wrapText="1"/>
    </xf>
    <xf numFmtId="0" fontId="0" fillId="4" borderId="0" xfId="0" applyFill="1" applyAlignment="1">
      <alignment horizontal="center" vertic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0" xfId="0" applyFill="1" applyBorder="1" applyAlignment="1">
      <alignment horizontal="center" vertical="center"/>
    </xf>
    <xf numFmtId="0" fontId="0" fillId="4" borderId="2"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165" fontId="0" fillId="4" borderId="2" xfId="1" applyFont="1" applyFill="1" applyBorder="1" applyAlignment="1">
      <alignment vertical="center"/>
    </xf>
    <xf numFmtId="0" fontId="0" fillId="4" borderId="0" xfId="0" applyFill="1" applyAlignment="1">
      <alignment vertical="center"/>
    </xf>
    <xf numFmtId="49" fontId="0" fillId="4" borderId="0" xfId="0" quotePrefix="1" applyNumberFormat="1" applyFill="1" applyAlignment="1">
      <alignment vertical="center"/>
    </xf>
    <xf numFmtId="0" fontId="0" fillId="4" borderId="2" xfId="0" applyFill="1" applyBorder="1" applyAlignment="1">
      <alignment vertical="center"/>
    </xf>
    <xf numFmtId="0" fontId="0" fillId="4" borderId="2" xfId="0" applyFill="1" applyBorder="1"/>
    <xf numFmtId="165" fontId="0" fillId="4" borderId="0" xfId="0" applyNumberFormat="1" applyFill="1"/>
    <xf numFmtId="0" fontId="0" fillId="4" borderId="0" xfId="0" applyFill="1" applyAlignment="1">
      <alignment vertical="center" wrapText="1"/>
    </xf>
    <xf numFmtId="166" fontId="0" fillId="4" borderId="0" xfId="0" applyNumberFormat="1" applyFill="1" applyAlignment="1">
      <alignment vertical="center"/>
    </xf>
    <xf numFmtId="166" fontId="0" fillId="0" borderId="6" xfId="0" applyNumberFormat="1" applyBorder="1" applyAlignment="1" applyProtection="1">
      <alignment vertical="center"/>
      <protection locked="0"/>
    </xf>
    <xf numFmtId="0" fontId="0" fillId="7" borderId="0" xfId="0" applyFill="1" applyAlignment="1">
      <alignment horizontal="left" vertical="center" wrapText="1"/>
    </xf>
    <xf numFmtId="0" fontId="0" fillId="6" borderId="0" xfId="0" applyFill="1" applyAlignment="1">
      <alignment horizontal="left" vertical="center" wrapText="1"/>
    </xf>
    <xf numFmtId="0" fontId="0" fillId="8" borderId="0" xfId="0" applyFill="1" applyAlignment="1">
      <alignment horizontal="left" vertical="center" wrapText="1"/>
    </xf>
    <xf numFmtId="0" fontId="2" fillId="5" borderId="0" xfId="0" applyFont="1" applyFill="1" applyAlignment="1">
      <alignment horizontal="center" vertical="center" wrapText="1"/>
    </xf>
    <xf numFmtId="0" fontId="0" fillId="0" borderId="0" xfId="0" applyAlignment="1">
      <alignment horizontal="left" vertical="center" wrapText="1"/>
    </xf>
    <xf numFmtId="0" fontId="0" fillId="9" borderId="0" xfId="0" applyFill="1" applyAlignment="1">
      <alignment horizontal="left" vertical="center" wrapText="1"/>
    </xf>
    <xf numFmtId="0" fontId="3" fillId="4" borderId="0" xfId="0" applyFont="1" applyFill="1" applyAlignment="1">
      <alignment horizontal="center" vertical="center"/>
    </xf>
    <xf numFmtId="0" fontId="2" fillId="4" borderId="0" xfId="0" applyFont="1" applyFill="1" applyAlignment="1">
      <alignment horizontal="center" vertical="center"/>
    </xf>
    <xf numFmtId="0" fontId="2" fillId="4" borderId="10" xfId="0" applyFont="1" applyFill="1" applyBorder="1" applyAlignment="1">
      <alignment horizontal="center" vertical="center"/>
    </xf>
    <xf numFmtId="0" fontId="2" fillId="3" borderId="7"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0" fillId="0" borderId="6" xfId="0" applyBorder="1" applyAlignment="1" applyProtection="1">
      <alignment horizontal="center" vertical="center"/>
      <protection locked="0"/>
    </xf>
    <xf numFmtId="0" fontId="0" fillId="4" borderId="2" xfId="0" applyNumberFormat="1" applyFill="1" applyBorder="1" applyAlignment="1">
      <alignment horizontal="center" vertical="center"/>
    </xf>
  </cellXfs>
  <cellStyles count="2">
    <cellStyle name="Migliaia" xfId="1" builtinId="3"/>
    <cellStyle name="Normale" xfId="0" builtinId="0"/>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tint="-0.34998626667073579"/>
      </font>
      <fill>
        <patternFill>
          <bgColor theme="0" tint="-4.9989318521683403E-2"/>
        </patternFill>
      </fill>
    </dxf>
    <dxf>
      <font>
        <color theme="0" tint="-0.34998626667073579"/>
      </font>
      <fill>
        <patternFill>
          <bgColor theme="0" tint="-4.9989318521683403E-2"/>
        </patternFill>
      </fill>
    </dxf>
    <dxf>
      <font>
        <color theme="0" tint="-0.499984740745262"/>
      </font>
      <fill>
        <patternFill>
          <bgColor theme="0" tint="-4.9989318521683403E-2"/>
        </patternFill>
      </fill>
    </dxf>
    <dxf>
      <font>
        <b/>
        <i val="0"/>
        <color rgb="FFC00000"/>
      </font>
      <fill>
        <patternFill>
          <bgColor rgb="FFFFCC99"/>
        </patternFill>
      </fill>
    </dxf>
  </dxfs>
  <tableStyles count="0" defaultTableStyle="TableStyleMedium9" defaultPivotStyle="PivotStyleLight16"/>
  <colors>
    <mruColors>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28575</xdr:colOff>
          <xdr:row>0</xdr:row>
          <xdr:rowOff>66675</xdr:rowOff>
        </xdr:from>
        <xdr:to>
          <xdr:col>16</xdr:col>
          <xdr:colOff>47625</xdr:colOff>
          <xdr:row>0</xdr:row>
          <xdr:rowOff>619125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it-IT" sz="1100" b="0" i="0" u="none" strike="noStrike" baseline="0">
                  <a:solidFill>
                    <a:srgbClr val="008080"/>
                  </a:solidFill>
                  <a:latin typeface="Calibri"/>
                  <a:cs typeface="Calibri"/>
                </a:rPr>
                <a:t>STAMPA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142875</xdr:colOff>
          <xdr:row>0</xdr:row>
          <xdr:rowOff>66675</xdr:rowOff>
        </xdr:from>
        <xdr:to>
          <xdr:col>17</xdr:col>
          <xdr:colOff>1104900</xdr:colOff>
          <xdr:row>0</xdr:row>
          <xdr:rowOff>619125</xdr:rowOff>
        </xdr:to>
        <xdr:sp macro="" textlink="">
          <xdr:nvSpPr>
            <xdr:cNvPr id="1041" name="Button 17" hidden="1">
              <a:extLst>
                <a:ext uri="{63B3BB69-23CF-44E3-9099-C40C66FF867C}">
                  <a14:compatExt spid="_x0000_s104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it-IT" sz="1100" b="0" i="0" u="none" strike="noStrike" baseline="0">
                  <a:solidFill>
                    <a:srgbClr val="008080"/>
                  </a:solidFill>
                  <a:latin typeface="Calibri"/>
                  <a:cs typeface="Calibri"/>
                </a:rPr>
                <a:t>TOT. PER MATR.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114300</xdr:colOff>
          <xdr:row>0</xdr:row>
          <xdr:rowOff>76200</xdr:rowOff>
        </xdr:from>
        <xdr:to>
          <xdr:col>7</xdr:col>
          <xdr:colOff>142875</xdr:colOff>
          <xdr:row>0</xdr:row>
          <xdr:rowOff>352425</xdr:rowOff>
        </xdr:to>
        <xdr:sp macro="" textlink="">
          <xdr:nvSpPr>
            <xdr:cNvPr id="2049" name="Button 1" hidden="1">
              <a:extLst>
                <a:ext uri="{63B3BB69-23CF-44E3-9099-C40C66FF867C}">
                  <a14:compatExt spid="_x0000_s204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it-IT" sz="1100" b="0" i="0" u="none" strike="noStrike" baseline="0">
                  <a:solidFill>
                    <a:srgbClr val="008080"/>
                  </a:solidFill>
                  <a:latin typeface="Calibri"/>
                  <a:cs typeface="Calibri"/>
                </a:rPr>
                <a:t>STAMPA</a:t>
              </a:r>
            </a:p>
          </xdr:txBody>
        </xdr:sp>
        <xdr:clientData fPrintsWithSheet="0"/>
      </xdr:twoCellAnchor>
    </mc:Choice>
    <mc:Fallback/>
  </mc:AlternateContent>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trlProp" Target="../ctrlProps/ctrlProp3.xml"/><Relationship Id="rId4"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3"/>
  <dimension ref="A1:B37"/>
  <sheetViews>
    <sheetView topLeftCell="A4" workbookViewId="0">
      <selection activeCell="A6" sqref="A6:B6"/>
    </sheetView>
  </sheetViews>
  <sheetFormatPr defaultRowHeight="15" x14ac:dyDescent="0.25"/>
  <cols>
    <col min="1" max="1" width="8.5703125" customWidth="1"/>
    <col min="2" max="2" width="111.5703125" customWidth="1"/>
  </cols>
  <sheetData>
    <row r="1" spans="1:2" x14ac:dyDescent="0.25">
      <c r="A1" s="45" t="s">
        <v>172</v>
      </c>
      <c r="B1" s="45"/>
    </row>
    <row r="3" spans="1:2" x14ac:dyDescent="0.25">
      <c r="A3" s="46" t="s">
        <v>173</v>
      </c>
      <c r="B3" s="46"/>
    </row>
    <row r="4" spans="1:2" ht="30" customHeight="1" x14ac:dyDescent="0.25">
      <c r="A4" s="47" t="s">
        <v>198</v>
      </c>
      <c r="B4" s="47"/>
    </row>
    <row r="5" spans="1:2" ht="30" customHeight="1" x14ac:dyDescent="0.25">
      <c r="A5" s="46" t="s">
        <v>165</v>
      </c>
      <c r="B5" s="46"/>
    </row>
    <row r="6" spans="1:2" ht="45" customHeight="1" x14ac:dyDescent="0.25">
      <c r="A6" s="46" t="s">
        <v>174</v>
      </c>
      <c r="B6" s="46"/>
    </row>
    <row r="7" spans="1:2" ht="105" customHeight="1" x14ac:dyDescent="0.25">
      <c r="A7" s="46" t="s">
        <v>187</v>
      </c>
      <c r="B7" s="46"/>
    </row>
    <row r="9" spans="1:2" ht="60" customHeight="1" x14ac:dyDescent="0.25">
      <c r="A9" s="46" t="s">
        <v>176</v>
      </c>
      <c r="B9" s="46"/>
    </row>
    <row r="11" spans="1:2" x14ac:dyDescent="0.25">
      <c r="A11" s="46" t="s">
        <v>166</v>
      </c>
      <c r="B11" s="46"/>
    </row>
    <row r="13" spans="1:2" x14ac:dyDescent="0.25">
      <c r="A13" s="42" t="s">
        <v>162</v>
      </c>
      <c r="B13" s="42"/>
    </row>
    <row r="14" spans="1:2" ht="75" x14ac:dyDescent="0.25">
      <c r="B14" s="20" t="s">
        <v>167</v>
      </c>
    </row>
    <row r="15" spans="1:2" ht="45" x14ac:dyDescent="0.25">
      <c r="B15" s="20" t="s">
        <v>177</v>
      </c>
    </row>
    <row r="16" spans="1:2" ht="30" x14ac:dyDescent="0.25">
      <c r="B16" s="20" t="s">
        <v>175</v>
      </c>
    </row>
    <row r="17" spans="1:2" ht="45" x14ac:dyDescent="0.25">
      <c r="B17" s="20" t="s">
        <v>178</v>
      </c>
    </row>
    <row r="18" spans="1:2" ht="30" x14ac:dyDescent="0.25">
      <c r="B18" s="20" t="s">
        <v>168</v>
      </c>
    </row>
    <row r="20" spans="1:2" x14ac:dyDescent="0.25">
      <c r="A20" s="43" t="s">
        <v>163</v>
      </c>
      <c r="B20" s="43"/>
    </row>
    <row r="21" spans="1:2" x14ac:dyDescent="0.25">
      <c r="B21" s="21" t="s">
        <v>180</v>
      </c>
    </row>
    <row r="22" spans="1:2" x14ac:dyDescent="0.25">
      <c r="A22" s="22" t="s">
        <v>188</v>
      </c>
      <c r="B22" s="3" t="s">
        <v>183</v>
      </c>
    </row>
    <row r="23" spans="1:2" x14ac:dyDescent="0.25">
      <c r="A23" s="22" t="s">
        <v>188</v>
      </c>
      <c r="B23" s="3" t="s">
        <v>184</v>
      </c>
    </row>
    <row r="24" spans="1:2" x14ac:dyDescent="0.25">
      <c r="A24" s="22" t="s">
        <v>188</v>
      </c>
      <c r="B24" s="3" t="s">
        <v>185</v>
      </c>
    </row>
    <row r="25" spans="1:2" ht="45" x14ac:dyDescent="0.25">
      <c r="A25" s="22" t="s">
        <v>188</v>
      </c>
      <c r="B25" s="3" t="s">
        <v>182</v>
      </c>
    </row>
    <row r="26" spans="1:2" ht="30" x14ac:dyDescent="0.25">
      <c r="A26" s="22" t="s">
        <v>188</v>
      </c>
      <c r="B26" s="3" t="s">
        <v>181</v>
      </c>
    </row>
    <row r="27" spans="1:2" ht="60" x14ac:dyDescent="0.25">
      <c r="A27" s="22" t="s">
        <v>188</v>
      </c>
      <c r="B27" s="3" t="s">
        <v>186</v>
      </c>
    </row>
    <row r="28" spans="1:2" ht="30" x14ac:dyDescent="0.25">
      <c r="A28" s="22" t="s">
        <v>188</v>
      </c>
      <c r="B28" s="3" t="s">
        <v>189</v>
      </c>
    </row>
    <row r="29" spans="1:2" ht="75" x14ac:dyDescent="0.25">
      <c r="A29" s="22" t="s">
        <v>188</v>
      </c>
      <c r="B29" s="3" t="s">
        <v>191</v>
      </c>
    </row>
    <row r="30" spans="1:2" ht="30" x14ac:dyDescent="0.25">
      <c r="A30" s="22" t="s">
        <v>188</v>
      </c>
      <c r="B30" s="3" t="s">
        <v>192</v>
      </c>
    </row>
    <row r="31" spans="1:2" ht="90" x14ac:dyDescent="0.25">
      <c r="A31" s="22" t="s">
        <v>188</v>
      </c>
      <c r="B31" s="3" t="s">
        <v>193</v>
      </c>
    </row>
    <row r="32" spans="1:2" ht="30" x14ac:dyDescent="0.25">
      <c r="B32" s="3" t="s">
        <v>194</v>
      </c>
    </row>
    <row r="33" spans="1:2" ht="30" x14ac:dyDescent="0.25">
      <c r="B33" s="20" t="s">
        <v>190</v>
      </c>
    </row>
    <row r="35" spans="1:2" x14ac:dyDescent="0.25">
      <c r="A35" s="44" t="s">
        <v>164</v>
      </c>
      <c r="B35" s="44"/>
    </row>
    <row r="36" spans="1:2" ht="45" customHeight="1" x14ac:dyDescent="0.25">
      <c r="B36" s="20" t="s">
        <v>179</v>
      </c>
    </row>
    <row r="37" spans="1:2" ht="30" x14ac:dyDescent="0.25">
      <c r="B37" s="20" t="s">
        <v>190</v>
      </c>
    </row>
  </sheetData>
  <mergeCells count="11">
    <mergeCell ref="A13:B13"/>
    <mergeCell ref="A20:B20"/>
    <mergeCell ref="A35:B35"/>
    <mergeCell ref="A1:B1"/>
    <mergeCell ref="A6:B6"/>
    <mergeCell ref="A3:B3"/>
    <mergeCell ref="A4:B4"/>
    <mergeCell ref="A5:B5"/>
    <mergeCell ref="A7:B7"/>
    <mergeCell ref="A9:B9"/>
    <mergeCell ref="A11:B11"/>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1"/>
  <dimension ref="A1:F46"/>
  <sheetViews>
    <sheetView workbookViewId="0">
      <selection activeCell="B7" sqref="B7"/>
    </sheetView>
  </sheetViews>
  <sheetFormatPr defaultRowHeight="15" x14ac:dyDescent="0.25"/>
  <cols>
    <col min="1" max="1" width="20.5703125" style="34" customWidth="1"/>
    <col min="2" max="2" width="20.5703125" style="40" customWidth="1"/>
    <col min="3" max="4" width="9.140625" style="34"/>
    <col min="5" max="5" width="20.5703125" style="34" customWidth="1"/>
    <col min="6" max="6" width="20.5703125" style="40" customWidth="1"/>
    <col min="7" max="16384" width="9.140625" style="34"/>
  </cols>
  <sheetData>
    <row r="1" spans="1:6" x14ac:dyDescent="0.25">
      <c r="A1" s="48" t="s">
        <v>124</v>
      </c>
      <c r="B1" s="48"/>
      <c r="E1" s="48" t="s">
        <v>125</v>
      </c>
      <c r="F1" s="48"/>
    </row>
    <row r="2" spans="1:6" x14ac:dyDescent="0.25">
      <c r="B2" s="34"/>
      <c r="F2" s="34"/>
    </row>
    <row r="3" spans="1:6" x14ac:dyDescent="0.25">
      <c r="A3" s="49" t="s">
        <v>118</v>
      </c>
      <c r="B3" s="49"/>
      <c r="E3" s="49" t="s">
        <v>123</v>
      </c>
      <c r="F3" s="49"/>
    </row>
    <row r="4" spans="1:6" x14ac:dyDescent="0.25">
      <c r="A4" s="49" t="s">
        <v>120</v>
      </c>
      <c r="B4" s="49"/>
      <c r="E4" s="49" t="s">
        <v>126</v>
      </c>
      <c r="F4" s="49"/>
    </row>
    <row r="5" spans="1:6" x14ac:dyDescent="0.25">
      <c r="A5" s="50" t="s">
        <v>121</v>
      </c>
      <c r="B5" s="50"/>
      <c r="E5" s="50" t="s">
        <v>127</v>
      </c>
      <c r="F5" s="50"/>
    </row>
    <row r="6" spans="1:6" s="39" customFormat="1" ht="45" customHeight="1" x14ac:dyDescent="0.25">
      <c r="A6" s="2" t="s">
        <v>108</v>
      </c>
      <c r="B6" s="2" t="s">
        <v>119</v>
      </c>
      <c r="E6" s="2" t="s">
        <v>108</v>
      </c>
      <c r="F6" s="2" t="s">
        <v>122</v>
      </c>
    </row>
    <row r="7" spans="1:6" x14ac:dyDescent="0.25">
      <c r="A7" s="15"/>
      <c r="B7" s="41"/>
      <c r="E7" s="15"/>
      <c r="F7" s="41"/>
    </row>
    <row r="8" spans="1:6" x14ac:dyDescent="0.25">
      <c r="A8" s="15"/>
      <c r="B8" s="41"/>
      <c r="E8" s="15"/>
      <c r="F8" s="41"/>
    </row>
    <row r="9" spans="1:6" x14ac:dyDescent="0.25">
      <c r="A9" s="15"/>
      <c r="B9" s="41"/>
      <c r="E9" s="15"/>
      <c r="F9" s="41"/>
    </row>
    <row r="10" spans="1:6" x14ac:dyDescent="0.25">
      <c r="A10" s="15"/>
      <c r="B10" s="41"/>
      <c r="E10" s="15"/>
      <c r="F10" s="41"/>
    </row>
    <row r="11" spans="1:6" x14ac:dyDescent="0.25">
      <c r="A11" s="15"/>
      <c r="B11" s="41"/>
      <c r="E11" s="15"/>
      <c r="F11" s="41"/>
    </row>
    <row r="12" spans="1:6" x14ac:dyDescent="0.25">
      <c r="A12" s="15"/>
      <c r="B12" s="41"/>
      <c r="E12" s="15"/>
      <c r="F12" s="41"/>
    </row>
    <row r="13" spans="1:6" x14ac:dyDescent="0.25">
      <c r="A13" s="15"/>
      <c r="B13" s="41"/>
      <c r="E13" s="15"/>
      <c r="F13" s="41"/>
    </row>
    <row r="14" spans="1:6" x14ac:dyDescent="0.25">
      <c r="A14" s="15"/>
      <c r="B14" s="41"/>
      <c r="E14" s="15"/>
      <c r="F14" s="41"/>
    </row>
    <row r="15" spans="1:6" x14ac:dyDescent="0.25">
      <c r="A15" s="15"/>
      <c r="B15" s="41"/>
      <c r="E15" s="15"/>
      <c r="F15" s="41"/>
    </row>
    <row r="16" spans="1:6" x14ac:dyDescent="0.25">
      <c r="A16" s="15"/>
      <c r="B16" s="41"/>
      <c r="E16" s="15"/>
      <c r="F16" s="41"/>
    </row>
    <row r="17" spans="1:6" x14ac:dyDescent="0.25">
      <c r="A17" s="15"/>
      <c r="B17" s="41"/>
      <c r="E17" s="15"/>
      <c r="F17" s="41"/>
    </row>
    <row r="18" spans="1:6" x14ac:dyDescent="0.25">
      <c r="A18" s="15"/>
      <c r="B18" s="41"/>
      <c r="E18" s="15"/>
      <c r="F18" s="41"/>
    </row>
    <row r="19" spans="1:6" x14ac:dyDescent="0.25">
      <c r="A19" s="15"/>
      <c r="B19" s="41"/>
      <c r="E19" s="15"/>
      <c r="F19" s="41"/>
    </row>
    <row r="20" spans="1:6" x14ac:dyDescent="0.25">
      <c r="A20" s="15"/>
      <c r="B20" s="41"/>
      <c r="E20" s="15"/>
      <c r="F20" s="41"/>
    </row>
    <row r="21" spans="1:6" x14ac:dyDescent="0.25">
      <c r="A21" s="15"/>
      <c r="B21" s="41"/>
      <c r="E21" s="15"/>
      <c r="F21" s="41"/>
    </row>
    <row r="22" spans="1:6" x14ac:dyDescent="0.25">
      <c r="A22" s="15"/>
      <c r="B22" s="41"/>
      <c r="E22" s="15"/>
      <c r="F22" s="41"/>
    </row>
    <row r="23" spans="1:6" x14ac:dyDescent="0.25">
      <c r="A23" s="15"/>
      <c r="B23" s="41"/>
      <c r="E23" s="15"/>
      <c r="F23" s="41"/>
    </row>
    <row r="24" spans="1:6" x14ac:dyDescent="0.25">
      <c r="A24" s="15"/>
      <c r="B24" s="41"/>
      <c r="E24" s="15"/>
      <c r="F24" s="41"/>
    </row>
    <row r="25" spans="1:6" x14ac:dyDescent="0.25">
      <c r="A25" s="15"/>
      <c r="B25" s="41"/>
      <c r="E25" s="15"/>
      <c r="F25" s="41"/>
    </row>
    <row r="26" spans="1:6" x14ac:dyDescent="0.25">
      <c r="A26" s="15"/>
      <c r="B26" s="41"/>
      <c r="E26" s="15"/>
      <c r="F26" s="41"/>
    </row>
    <row r="27" spans="1:6" x14ac:dyDescent="0.25">
      <c r="A27" s="15"/>
      <c r="B27" s="41"/>
      <c r="E27" s="15"/>
      <c r="F27" s="41"/>
    </row>
    <row r="28" spans="1:6" x14ac:dyDescent="0.25">
      <c r="A28" s="15"/>
      <c r="B28" s="41"/>
      <c r="E28" s="15"/>
      <c r="F28" s="41"/>
    </row>
    <row r="29" spans="1:6" x14ac:dyDescent="0.25">
      <c r="A29" s="15"/>
      <c r="B29" s="41"/>
      <c r="E29" s="15"/>
      <c r="F29" s="41"/>
    </row>
    <row r="30" spans="1:6" x14ac:dyDescent="0.25">
      <c r="A30" s="15"/>
      <c r="B30" s="41"/>
      <c r="E30" s="15"/>
      <c r="F30" s="41"/>
    </row>
    <row r="31" spans="1:6" x14ac:dyDescent="0.25">
      <c r="A31" s="15"/>
      <c r="B31" s="41"/>
      <c r="E31" s="15"/>
      <c r="F31" s="41"/>
    </row>
    <row r="32" spans="1:6" x14ac:dyDescent="0.25">
      <c r="A32" s="15"/>
      <c r="B32" s="41"/>
      <c r="E32" s="15"/>
      <c r="F32" s="41"/>
    </row>
    <row r="33" spans="1:6" x14ac:dyDescent="0.25">
      <c r="A33" s="15"/>
      <c r="B33" s="41"/>
      <c r="E33" s="15"/>
      <c r="F33" s="41"/>
    </row>
    <row r="34" spans="1:6" x14ac:dyDescent="0.25">
      <c r="A34" s="15"/>
      <c r="B34" s="41"/>
      <c r="E34" s="15"/>
      <c r="F34" s="41"/>
    </row>
    <row r="35" spans="1:6" x14ac:dyDescent="0.25">
      <c r="A35" s="15"/>
      <c r="B35" s="41"/>
      <c r="E35" s="15"/>
      <c r="F35" s="41"/>
    </row>
    <row r="36" spans="1:6" x14ac:dyDescent="0.25">
      <c r="A36" s="15"/>
      <c r="B36" s="41"/>
      <c r="E36" s="15"/>
      <c r="F36" s="41"/>
    </row>
    <row r="37" spans="1:6" x14ac:dyDescent="0.25">
      <c r="A37" s="15"/>
      <c r="B37" s="41"/>
      <c r="E37" s="15"/>
      <c r="F37" s="41"/>
    </row>
    <row r="38" spans="1:6" x14ac:dyDescent="0.25">
      <c r="A38" s="15"/>
      <c r="B38" s="41"/>
      <c r="E38" s="15"/>
      <c r="F38" s="41"/>
    </row>
    <row r="39" spans="1:6" x14ac:dyDescent="0.25">
      <c r="A39" s="15"/>
      <c r="B39" s="41"/>
      <c r="E39" s="15"/>
      <c r="F39" s="41"/>
    </row>
    <row r="40" spans="1:6" x14ac:dyDescent="0.25">
      <c r="A40" s="15"/>
      <c r="B40" s="41"/>
      <c r="E40" s="15"/>
      <c r="F40" s="41"/>
    </row>
    <row r="41" spans="1:6" x14ac:dyDescent="0.25">
      <c r="A41" s="15"/>
      <c r="B41" s="41"/>
      <c r="E41" s="15"/>
      <c r="F41" s="41"/>
    </row>
    <row r="42" spans="1:6" x14ac:dyDescent="0.25">
      <c r="A42" s="15"/>
      <c r="B42" s="41"/>
      <c r="E42" s="15"/>
      <c r="F42" s="41"/>
    </row>
    <row r="43" spans="1:6" x14ac:dyDescent="0.25">
      <c r="A43" s="15"/>
      <c r="B43" s="41"/>
      <c r="E43" s="15"/>
      <c r="F43" s="41"/>
    </row>
    <row r="44" spans="1:6" x14ac:dyDescent="0.25">
      <c r="A44" s="15"/>
      <c r="B44" s="41"/>
      <c r="E44" s="15"/>
      <c r="F44" s="41"/>
    </row>
    <row r="45" spans="1:6" x14ac:dyDescent="0.25">
      <c r="A45" s="15"/>
      <c r="B45" s="41"/>
      <c r="E45" s="15"/>
      <c r="F45" s="41"/>
    </row>
    <row r="46" spans="1:6" x14ac:dyDescent="0.25">
      <c r="A46" s="15"/>
      <c r="B46" s="41"/>
      <c r="E46" s="15"/>
      <c r="F46" s="41"/>
    </row>
  </sheetData>
  <sheetProtection password="EA8C" sheet="1" objects="1" scenarios="1"/>
  <mergeCells count="8">
    <mergeCell ref="A1:B1"/>
    <mergeCell ref="A3:B3"/>
    <mergeCell ref="A4:B4"/>
    <mergeCell ref="A5:B5"/>
    <mergeCell ref="E1:F1"/>
    <mergeCell ref="E3:F3"/>
    <mergeCell ref="E4:F4"/>
    <mergeCell ref="E5:F5"/>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glio2">
    <pageSetUpPr fitToPage="1"/>
  </sheetPr>
  <dimension ref="A1:R252"/>
  <sheetViews>
    <sheetView tabSelected="1" zoomScale="80" zoomScaleNormal="80" workbookViewId="0">
      <selection activeCell="M28" sqref="M28"/>
    </sheetView>
  </sheetViews>
  <sheetFormatPr defaultRowHeight="15" x14ac:dyDescent="0.25"/>
  <cols>
    <col min="1" max="1" width="4.85546875" style="1" customWidth="1"/>
    <col min="2" max="2" width="6.5703125" style="1" customWidth="1"/>
    <col min="3" max="3" width="8.85546875" style="1" customWidth="1"/>
    <col min="4" max="5" width="28.5703125" style="1" customWidth="1"/>
    <col min="6" max="6" width="7.7109375" style="1" customWidth="1"/>
    <col min="7" max="7" width="12.7109375" style="1" customWidth="1"/>
    <col min="8" max="8" width="9.5703125" style="1" customWidth="1"/>
    <col min="9" max="9" width="15.140625" style="1" customWidth="1"/>
    <col min="10" max="12" width="9" style="1" customWidth="1"/>
    <col min="13" max="15" width="14.85546875" style="1" customWidth="1"/>
    <col min="16" max="17" width="9.28515625" style="1" customWidth="1"/>
    <col min="18" max="18" width="17.42578125" style="1" customWidth="1"/>
    <col min="19" max="16384" width="9.140625" style="1"/>
  </cols>
  <sheetData>
    <row r="1" spans="1:18" ht="62.25" customHeight="1" x14ac:dyDescent="0.25">
      <c r="A1" s="51" t="s">
        <v>157</v>
      </c>
      <c r="B1" s="52"/>
      <c r="C1" s="54" t="s">
        <v>199</v>
      </c>
      <c r="D1" s="54"/>
      <c r="E1" s="54"/>
      <c r="F1" s="54"/>
      <c r="G1" s="54"/>
      <c r="H1" s="54"/>
      <c r="I1" s="54"/>
      <c r="J1" s="54"/>
      <c r="K1" s="51" t="s">
        <v>152</v>
      </c>
      <c r="L1" s="52"/>
      <c r="M1" s="53"/>
      <c r="N1" s="11">
        <f>SUM(N3:N252)</f>
        <v>0</v>
      </c>
      <c r="O1" s="11">
        <f>SUM(O3:O252)</f>
        <v>5321.8729399999993</v>
      </c>
    </row>
    <row r="2" spans="1:18" s="4" customFormat="1" ht="60.75" customHeight="1" x14ac:dyDescent="0.25">
      <c r="A2" s="8" t="s">
        <v>107</v>
      </c>
      <c r="B2" s="8" t="s">
        <v>16</v>
      </c>
      <c r="C2" s="2" t="s">
        <v>108</v>
      </c>
      <c r="D2" s="2" t="s">
        <v>109</v>
      </c>
      <c r="E2" s="2" t="s">
        <v>110</v>
      </c>
      <c r="F2" s="2" t="s">
        <v>129</v>
      </c>
      <c r="G2" s="8" t="s">
        <v>112</v>
      </c>
      <c r="H2" s="2" t="s">
        <v>113</v>
      </c>
      <c r="I2" s="2" t="s">
        <v>111</v>
      </c>
      <c r="J2" s="2" t="s">
        <v>114</v>
      </c>
      <c r="K2" s="2" t="s">
        <v>116</v>
      </c>
      <c r="L2" s="2" t="s">
        <v>117</v>
      </c>
      <c r="M2" s="2" t="s">
        <v>156</v>
      </c>
      <c r="N2" s="8" t="s">
        <v>150</v>
      </c>
      <c r="O2" s="8" t="s">
        <v>151</v>
      </c>
      <c r="P2" s="8" t="s">
        <v>128</v>
      </c>
      <c r="Q2" s="8" t="s">
        <v>195</v>
      </c>
      <c r="R2" s="8" t="s">
        <v>115</v>
      </c>
    </row>
    <row r="3" spans="1:18" x14ac:dyDescent="0.25">
      <c r="A3" s="7">
        <f>IF(C3&lt;&gt;"",1,"")</f>
        <v>1</v>
      </c>
      <c r="B3" s="5" t="str">
        <f>IF(A3&lt;&gt;"",COD_COMP(G3,H3,I3),"")</f>
        <v>E2GA</v>
      </c>
      <c r="C3" s="12">
        <v>180</v>
      </c>
      <c r="D3" s="13" t="s">
        <v>214</v>
      </c>
      <c r="E3" s="13" t="s">
        <v>215</v>
      </c>
      <c r="F3" s="13" t="s">
        <v>57</v>
      </c>
      <c r="G3" s="5" t="str">
        <f>IF(F3&lt;&gt;"",IF(F3&lt;&gt;"DIRIG","COMPARTO","DIRIGENZA"),"")</f>
        <v>COMPARTO</v>
      </c>
      <c r="H3" s="14" t="s">
        <v>2</v>
      </c>
      <c r="I3" s="14" t="s">
        <v>80</v>
      </c>
      <c r="J3" s="12"/>
      <c r="K3" s="12">
        <v>27</v>
      </c>
      <c r="L3" s="12">
        <v>56</v>
      </c>
      <c r="M3" s="15" t="s">
        <v>153</v>
      </c>
      <c r="N3" s="10">
        <f>IF(A3&lt;&gt;"",IF(R3="INDENNITA'",Importo1(B3,F3,C3,J3),0),"")</f>
        <v>0</v>
      </c>
      <c r="O3" s="10">
        <f>IF(A3&lt;&gt;"",IF(R3&lt;&gt;"INDENNITA'",Importo2(F3,C3,(K3+INT(L3/60)+ROUND((L3/60)-INT(L3/60),2)),M3),0),"")</f>
        <v>338.860725</v>
      </c>
      <c r="P3" s="6" t="str">
        <f t="shared" ref="P3:P66" si="0">IF(AND(G3&lt;&gt;"",H3&lt;&gt;"",I3&lt;&gt;""),IF(ISNA(VLOOKUP(I3,IF(G3="COMPARTO",IF(H3="IN_LOCO",periodoCL,periodoCS),IF(H3="IN_LOCO",periodoDL,periodoDS)),1,FALSE)),"X","OK"),"")</f>
        <v>OK</v>
      </c>
      <c r="Q3" s="6" t="e">
        <f t="shared" ref="Q3:Q66" si="1">IF(AND(R3&lt;&gt;"",R3="STRAORDINARIO"),IF(SUMIFS(K$3:K$252,C$3:C$252,C3,I$3:I$252,I3)+(SUMIFS(L$3:L$252,C$3:C$252,C3,I$3:I$252,I3)/60)&gt;VLOOKUP(I3,IF(H3="IN_SEDE",max_strao_1,max_strao_2),2,FALSE),"X","OK"),"")</f>
        <v>#N/A</v>
      </c>
      <c r="R3" s="6" t="str">
        <f>IF(AND(G3&lt;&gt;"",H3&lt;&gt;"",I3&lt;&gt;""),IF(G3="COMPARTO",IF(H3="IN_LOCO",IF(OR(I3="01nov-31dic",I3="01gen-fine"),"STRAORDINARIO","INDENNITA'"),"STRAORDINARIO"),"INDENNITA'"),"")</f>
        <v>STRAORDINARIO</v>
      </c>
    </row>
    <row r="4" spans="1:18" x14ac:dyDescent="0.25">
      <c r="A4" s="7">
        <f>IF(C4&lt;&gt;"",A3+1,"")</f>
        <v>2</v>
      </c>
      <c r="B4" s="5" t="str">
        <f>IF(A4&lt;&gt;"",COD_COMP(G4,H4,I4),"")</f>
        <v>E2GA</v>
      </c>
      <c r="C4" s="12">
        <v>180</v>
      </c>
      <c r="D4" s="13" t="s">
        <v>214</v>
      </c>
      <c r="E4" s="13" t="s">
        <v>215</v>
      </c>
      <c r="F4" s="13" t="s">
        <v>57</v>
      </c>
      <c r="G4" s="5" t="str">
        <f t="shared" ref="G4:G67" si="2">IF(F4&lt;&gt;"",IF(F4&lt;&gt;"DIRIG","COMPARTO","DIRIGENZA"),"")</f>
        <v>COMPARTO</v>
      </c>
      <c r="H4" s="14" t="s">
        <v>2</v>
      </c>
      <c r="I4" s="14" t="s">
        <v>80</v>
      </c>
      <c r="J4" s="12"/>
      <c r="K4" s="12">
        <v>24</v>
      </c>
      <c r="L4" s="12">
        <v>29</v>
      </c>
      <c r="M4" s="15" t="s">
        <v>153</v>
      </c>
      <c r="N4" s="10">
        <f>IF(A4&lt;&gt;"",IF(R4="INDENNITA'",Importo1(B4,F4,C4,J4),0),"")</f>
        <v>0</v>
      </c>
      <c r="O4" s="10">
        <f>IF(A4&lt;&gt;"",IF(R4&lt;&gt;"INDENNITA'",Importo2(F4,C4,(K4+INT(L4/60)+ROUND((L4/60)-INT(L4/60),2)),M4),0),"")</f>
        <v>297.00360000000001</v>
      </c>
      <c r="P4" s="6" t="str">
        <f t="shared" si="0"/>
        <v>OK</v>
      </c>
      <c r="Q4" s="6" t="e">
        <f t="shared" si="1"/>
        <v>#N/A</v>
      </c>
      <c r="R4" s="6" t="str">
        <f t="shared" ref="R4:R67" si="3">IF(AND(G4&lt;&gt;"",H4&lt;&gt;"",I4&lt;&gt;""),IF(G4="COMPARTO",IF(H4="IN_LOCO",IF(OR(I4="01nov-31dic",I4="01gen-fine"),"STRAORDINARIO","INDENNITA'"),"STRAORDINARIO"),"INDENNITA'"),"")</f>
        <v>STRAORDINARIO</v>
      </c>
    </row>
    <row r="5" spans="1:18" x14ac:dyDescent="0.25">
      <c r="A5" s="7">
        <f t="shared" ref="A5:A68" si="4">IF(C5&lt;&gt;"",A4+1,"")</f>
        <v>3</v>
      </c>
      <c r="B5" s="5" t="str">
        <f>IF(A5&lt;&gt;"",COD_COMP(G5,H5,I5),"")</f>
        <v>E2GA</v>
      </c>
      <c r="C5" s="12">
        <v>180</v>
      </c>
      <c r="D5" s="13" t="s">
        <v>214</v>
      </c>
      <c r="E5" s="13" t="s">
        <v>215</v>
      </c>
      <c r="F5" s="13" t="s">
        <v>57</v>
      </c>
      <c r="G5" s="5" t="str">
        <f t="shared" si="2"/>
        <v>COMPARTO</v>
      </c>
      <c r="H5" s="14" t="s">
        <v>2</v>
      </c>
      <c r="I5" s="14" t="s">
        <v>80</v>
      </c>
      <c r="J5" s="12"/>
      <c r="K5" s="12">
        <v>32</v>
      </c>
      <c r="L5" s="12">
        <v>33</v>
      </c>
      <c r="M5" s="15" t="s">
        <v>153</v>
      </c>
      <c r="N5" s="10">
        <f>IF(A5&lt;&gt;"",IF(R5="INDENNITA'",Importo1(B5,F5,C5,J5),0),"")</f>
        <v>0</v>
      </c>
      <c r="O5" s="10">
        <f>IF(A5&lt;&gt;"",IF(R5&lt;&gt;"INDENNITA'",Importo2(F5,C5,(K5+INT(L5/60)+ROUND((L5/60)-INT(L5/60),2)),M5),0),"")</f>
        <v>394.91287499999999</v>
      </c>
      <c r="P5" s="6" t="str">
        <f t="shared" si="0"/>
        <v>OK</v>
      </c>
      <c r="Q5" s="6" t="e">
        <f t="shared" si="1"/>
        <v>#N/A</v>
      </c>
      <c r="R5" s="6" t="str">
        <f t="shared" si="3"/>
        <v>STRAORDINARIO</v>
      </c>
    </row>
    <row r="6" spans="1:18" x14ac:dyDescent="0.25">
      <c r="A6" s="7">
        <f t="shared" si="4"/>
        <v>4</v>
      </c>
      <c r="B6" s="5" t="str">
        <f>IF(A6&lt;&gt;"",COD_COMP(G6,H6,I6),"")</f>
        <v>E2GA</v>
      </c>
      <c r="C6" s="12">
        <v>80</v>
      </c>
      <c r="D6" s="13" t="s">
        <v>204</v>
      </c>
      <c r="E6" s="13" t="s">
        <v>205</v>
      </c>
      <c r="F6" s="13" t="s">
        <v>51</v>
      </c>
      <c r="G6" s="5" t="str">
        <f t="shared" si="2"/>
        <v>COMPARTO</v>
      </c>
      <c r="H6" s="14" t="s">
        <v>2</v>
      </c>
      <c r="I6" s="14" t="s">
        <v>80</v>
      </c>
      <c r="J6" s="12"/>
      <c r="K6" s="12">
        <v>5</v>
      </c>
      <c r="L6" s="12">
        <v>45</v>
      </c>
      <c r="M6" s="15" t="s">
        <v>153</v>
      </c>
      <c r="N6" s="10">
        <f>IF(A6&lt;&gt;"",IF(R6="INDENNITA'",Importo1(B6,F6,C6,J6),0),"")</f>
        <v>0</v>
      </c>
      <c r="O6" s="10">
        <f>IF(A6&lt;&gt;"",IF(R6&lt;&gt;"INDENNITA'",Importo2(F6,C6,(K6+INT(L6/60)+ROUND((L6/60)-INT(L6/60),2)),M6),0),"")</f>
        <v>67.116874999999993</v>
      </c>
      <c r="P6" s="6" t="str">
        <f t="shared" si="0"/>
        <v>OK</v>
      </c>
      <c r="Q6" s="6" t="e">
        <f t="shared" si="1"/>
        <v>#N/A</v>
      </c>
      <c r="R6" s="6" t="str">
        <f t="shared" si="3"/>
        <v>STRAORDINARIO</v>
      </c>
    </row>
    <row r="7" spans="1:18" x14ac:dyDescent="0.25">
      <c r="A7" s="7">
        <f t="shared" si="4"/>
        <v>5</v>
      </c>
      <c r="B7" s="5" t="str">
        <f t="shared" ref="B7:B67" si="5">IF(A7&lt;&gt;"",COD_COMP(G7,H7,I7),"")</f>
        <v>E2GA</v>
      </c>
      <c r="C7" s="12">
        <v>80</v>
      </c>
      <c r="D7" s="13" t="s">
        <v>204</v>
      </c>
      <c r="E7" s="13" t="s">
        <v>205</v>
      </c>
      <c r="F7" s="13" t="s">
        <v>51</v>
      </c>
      <c r="G7" s="5" t="str">
        <f t="shared" si="2"/>
        <v>COMPARTO</v>
      </c>
      <c r="H7" s="14" t="s">
        <v>2</v>
      </c>
      <c r="I7" s="14" t="s">
        <v>80</v>
      </c>
      <c r="J7" s="12"/>
      <c r="K7" s="12">
        <v>24</v>
      </c>
      <c r="L7" s="12">
        <v>58</v>
      </c>
      <c r="M7" s="15" t="s">
        <v>153</v>
      </c>
      <c r="N7" s="10">
        <f>IF(A7&lt;&gt;"",IF(R7="INDENNITA'",Importo1(B7,F7,C7,J7),0),"")</f>
        <v>0</v>
      </c>
      <c r="O7" s="10">
        <f>IF(A7&lt;&gt;"",IF(R7&lt;&gt;"INDENNITA'",Importo2(F7,C7,(K7+INT(L7/60)+ROUND((L7/60)-INT(L7/60),2)),M7),0),"")</f>
        <v>291.46232499999996</v>
      </c>
      <c r="P7" s="6" t="str">
        <f t="shared" si="0"/>
        <v>OK</v>
      </c>
      <c r="Q7" s="6" t="e">
        <f t="shared" si="1"/>
        <v>#N/A</v>
      </c>
      <c r="R7" s="6" t="str">
        <f t="shared" si="3"/>
        <v>STRAORDINARIO</v>
      </c>
    </row>
    <row r="8" spans="1:18" x14ac:dyDescent="0.25">
      <c r="A8" s="7">
        <f t="shared" si="4"/>
        <v>6</v>
      </c>
      <c r="B8" s="5" t="str">
        <f t="shared" si="5"/>
        <v>E2GA</v>
      </c>
      <c r="C8" s="12">
        <v>80</v>
      </c>
      <c r="D8" s="13" t="s">
        <v>204</v>
      </c>
      <c r="E8" s="13" t="s">
        <v>205</v>
      </c>
      <c r="F8" s="13" t="s">
        <v>51</v>
      </c>
      <c r="G8" s="5" t="str">
        <f t="shared" si="2"/>
        <v>COMPARTO</v>
      </c>
      <c r="H8" s="14" t="s">
        <v>2</v>
      </c>
      <c r="I8" s="14" t="s">
        <v>80</v>
      </c>
      <c r="J8" s="12"/>
      <c r="K8" s="12">
        <v>32</v>
      </c>
      <c r="L8" s="12">
        <v>11</v>
      </c>
      <c r="M8" s="15" t="s">
        <v>153</v>
      </c>
      <c r="N8" s="10">
        <f>IF(A8&lt;&gt;"",IF(R8="INDENNITA'",Importo1(B8,F8,C8,J8),0),"")</f>
        <v>0</v>
      </c>
      <c r="O8" s="10">
        <f>IF(A8&lt;&gt;"",IF(R8&lt;&gt;"INDENNITA'",Importo2(F8,C8,(K8+INT(L8/60)+ROUND((L8/60)-INT(L8/60),2)),M8),0),"")</f>
        <v>375.62104999999997</v>
      </c>
      <c r="P8" s="6" t="str">
        <f t="shared" si="0"/>
        <v>OK</v>
      </c>
      <c r="Q8" s="6" t="e">
        <f t="shared" si="1"/>
        <v>#N/A</v>
      </c>
      <c r="R8" s="6" t="str">
        <f t="shared" si="3"/>
        <v>STRAORDINARIO</v>
      </c>
    </row>
    <row r="9" spans="1:18" x14ac:dyDescent="0.25">
      <c r="A9" s="7">
        <f t="shared" si="4"/>
        <v>7</v>
      </c>
      <c r="B9" s="5" t="str">
        <f t="shared" si="5"/>
        <v>E2GA</v>
      </c>
      <c r="C9" s="12">
        <v>100</v>
      </c>
      <c r="D9" s="13" t="s">
        <v>210</v>
      </c>
      <c r="E9" s="13" t="s">
        <v>211</v>
      </c>
      <c r="F9" s="13" t="s">
        <v>78</v>
      </c>
      <c r="G9" s="5" t="str">
        <f t="shared" si="2"/>
        <v>COMPARTO</v>
      </c>
      <c r="H9" s="14" t="s">
        <v>2</v>
      </c>
      <c r="I9" s="14" t="s">
        <v>80</v>
      </c>
      <c r="J9" s="12"/>
      <c r="K9" s="12">
        <v>7</v>
      </c>
      <c r="L9" s="12">
        <v>42</v>
      </c>
      <c r="M9" s="15" t="s">
        <v>153</v>
      </c>
      <c r="N9" s="10">
        <f>IF(A9&lt;&gt;"",IF(R9="INDENNITA'",Importo1(B9,F9,C9,J9),0),"")</f>
        <v>0</v>
      </c>
      <c r="O9" s="10">
        <f>IF(A9&lt;&gt;"",IF(R9&lt;&gt;"INDENNITA'",Importo2(F9,C9,(K9+INT(L9/60)+ROUND((L9/60)-INT(L9/60),2)),M9),0),"")</f>
        <v>99.707299999999989</v>
      </c>
      <c r="P9" s="6" t="str">
        <f t="shared" si="0"/>
        <v>OK</v>
      </c>
      <c r="Q9" s="6" t="e">
        <f t="shared" si="1"/>
        <v>#N/A</v>
      </c>
      <c r="R9" s="6" t="str">
        <f t="shared" si="3"/>
        <v>STRAORDINARIO</v>
      </c>
    </row>
    <row r="10" spans="1:18" x14ac:dyDescent="0.25">
      <c r="A10" s="7">
        <f t="shared" si="4"/>
        <v>8</v>
      </c>
      <c r="B10" s="5" t="str">
        <f t="shared" si="5"/>
        <v>E2GA</v>
      </c>
      <c r="C10" s="12">
        <v>100</v>
      </c>
      <c r="D10" s="13" t="s">
        <v>210</v>
      </c>
      <c r="E10" s="13" t="s">
        <v>211</v>
      </c>
      <c r="F10" s="13" t="s">
        <v>78</v>
      </c>
      <c r="G10" s="5" t="str">
        <f t="shared" si="2"/>
        <v>COMPARTO</v>
      </c>
      <c r="H10" s="14" t="s">
        <v>2</v>
      </c>
      <c r="I10" s="14" t="s">
        <v>80</v>
      </c>
      <c r="J10" s="12"/>
      <c r="K10" s="12">
        <v>1</v>
      </c>
      <c r="L10" s="12">
        <v>42</v>
      </c>
      <c r="M10" s="15" t="s">
        <v>153</v>
      </c>
      <c r="N10" s="10">
        <f>IF(A10&lt;&gt;"",IF(R10="INDENNITA'",Importo1(B10,F10,C10,J10),0),"")</f>
        <v>0</v>
      </c>
      <c r="O10" s="10">
        <f>IF(A10&lt;&gt;"",IF(R10&lt;&gt;"INDENNITA'",Importo2(F10,C10,(K10+INT(L10/60)+ROUND((L10/60)-INT(L10/60),2)),M10),0),"")</f>
        <v>22.013299999999997</v>
      </c>
      <c r="P10" s="6" t="str">
        <f t="shared" si="0"/>
        <v>OK</v>
      </c>
      <c r="Q10" s="6" t="e">
        <f t="shared" si="1"/>
        <v>#N/A</v>
      </c>
      <c r="R10" s="6" t="str">
        <f t="shared" si="3"/>
        <v>STRAORDINARIO</v>
      </c>
    </row>
    <row r="11" spans="1:18" x14ac:dyDescent="0.25">
      <c r="A11" s="7">
        <f t="shared" si="4"/>
        <v>9</v>
      </c>
      <c r="B11" s="5" t="str">
        <f t="shared" si="5"/>
        <v>E2GA</v>
      </c>
      <c r="C11" s="12">
        <v>100</v>
      </c>
      <c r="D11" s="13" t="s">
        <v>210</v>
      </c>
      <c r="E11" s="13" t="s">
        <v>211</v>
      </c>
      <c r="F11" s="13" t="s">
        <v>78</v>
      </c>
      <c r="G11" s="5" t="str">
        <f t="shared" si="2"/>
        <v>COMPARTO</v>
      </c>
      <c r="H11" s="14" t="s">
        <v>2</v>
      </c>
      <c r="I11" s="14" t="s">
        <v>80</v>
      </c>
      <c r="J11" s="12"/>
      <c r="K11" s="12">
        <v>8</v>
      </c>
      <c r="L11" s="12">
        <v>42</v>
      </c>
      <c r="M11" s="15" t="s">
        <v>153</v>
      </c>
      <c r="N11" s="10">
        <f>IF(A11&lt;&gt;"",IF(R11="INDENNITA'",Importo1(B11,F11,C11,J11),0),"")</f>
        <v>0</v>
      </c>
      <c r="O11" s="10">
        <f>IF(A11&lt;&gt;"",IF(R11&lt;&gt;"INDENNITA'",Importo2(F11,C11,(K11+INT(L11/60)+ROUND((L11/60)-INT(L11/60),2)),M11),0),"")</f>
        <v>112.65629999999997</v>
      </c>
      <c r="P11" s="6" t="str">
        <f t="shared" si="0"/>
        <v>OK</v>
      </c>
      <c r="Q11" s="6" t="e">
        <f t="shared" si="1"/>
        <v>#N/A</v>
      </c>
      <c r="R11" s="6" t="str">
        <f t="shared" si="3"/>
        <v>STRAORDINARIO</v>
      </c>
    </row>
    <row r="12" spans="1:18" x14ac:dyDescent="0.25">
      <c r="A12" s="7">
        <f t="shared" si="4"/>
        <v>10</v>
      </c>
      <c r="B12" s="5" t="str">
        <f t="shared" si="5"/>
        <v>E2GA</v>
      </c>
      <c r="C12" s="12">
        <v>90</v>
      </c>
      <c r="D12" s="13" t="s">
        <v>206</v>
      </c>
      <c r="E12" s="13" t="s">
        <v>207</v>
      </c>
      <c r="F12" s="13" t="s">
        <v>51</v>
      </c>
      <c r="G12" s="5" t="str">
        <f t="shared" si="2"/>
        <v>COMPARTO</v>
      </c>
      <c r="H12" s="14" t="s">
        <v>2</v>
      </c>
      <c r="I12" s="14" t="s">
        <v>80</v>
      </c>
      <c r="J12" s="12"/>
      <c r="K12" s="12">
        <v>9</v>
      </c>
      <c r="L12" s="12">
        <v>22</v>
      </c>
      <c r="M12" s="15" t="s">
        <v>153</v>
      </c>
      <c r="N12" s="10">
        <f>IF(A12&lt;&gt;"",IF(R12="INDENNITA'",Importo1(B12,F12,C12,J12),0),"")</f>
        <v>0</v>
      </c>
      <c r="O12" s="10">
        <f>IF(A12&lt;&gt;"",IF(R12&lt;&gt;"INDENNITA'",Importo2(F12,C12,(K12+INT(L12/60)+ROUND((L12/60)-INT(L12/60),2)),M12),0),"")</f>
        <v>109.37132499999998</v>
      </c>
      <c r="P12" s="6" t="str">
        <f t="shared" si="0"/>
        <v>OK</v>
      </c>
      <c r="Q12" s="6" t="e">
        <f t="shared" si="1"/>
        <v>#N/A</v>
      </c>
      <c r="R12" s="6" t="str">
        <f t="shared" si="3"/>
        <v>STRAORDINARIO</v>
      </c>
    </row>
    <row r="13" spans="1:18" x14ac:dyDescent="0.25">
      <c r="A13" s="7">
        <f t="shared" si="4"/>
        <v>11</v>
      </c>
      <c r="B13" s="5" t="str">
        <f t="shared" si="5"/>
        <v>E2GA</v>
      </c>
      <c r="C13" s="12">
        <v>90</v>
      </c>
      <c r="D13" s="13" t="s">
        <v>206</v>
      </c>
      <c r="E13" s="13" t="s">
        <v>207</v>
      </c>
      <c r="F13" s="13" t="s">
        <v>51</v>
      </c>
      <c r="G13" s="5" t="str">
        <f t="shared" si="2"/>
        <v>COMPARTO</v>
      </c>
      <c r="H13" s="14" t="s">
        <v>2</v>
      </c>
      <c r="I13" s="14" t="s">
        <v>80</v>
      </c>
      <c r="J13" s="12"/>
      <c r="K13" s="12">
        <v>14</v>
      </c>
      <c r="L13" s="12">
        <v>4</v>
      </c>
      <c r="M13" s="15" t="s">
        <v>153</v>
      </c>
      <c r="N13" s="10">
        <f>IF(A13&lt;&gt;"",IF(R13="INDENNITA'",Importo1(B13,F13,C13,J13),0),"")</f>
        <v>0</v>
      </c>
      <c r="O13" s="10">
        <f>IF(A13&lt;&gt;"",IF(R13&lt;&gt;"INDENNITA'",Importo2(F13,C13,(K13+INT(L13/60)+ROUND((L13/60)-INT(L13/60),2)),M13),0),"")</f>
        <v>164.23207500000001</v>
      </c>
      <c r="P13" s="6" t="str">
        <f t="shared" si="0"/>
        <v>OK</v>
      </c>
      <c r="Q13" s="6" t="e">
        <f t="shared" si="1"/>
        <v>#N/A</v>
      </c>
      <c r="R13" s="6" t="str">
        <f t="shared" si="3"/>
        <v>STRAORDINARIO</v>
      </c>
    </row>
    <row r="14" spans="1:18" x14ac:dyDescent="0.25">
      <c r="A14" s="7">
        <f t="shared" ref="A14:A19" si="6">IF(C14&lt;&gt;"",A13+1,"")</f>
        <v>12</v>
      </c>
      <c r="B14" s="5" t="str">
        <f t="shared" si="5"/>
        <v>E2GA</v>
      </c>
      <c r="C14" s="12">
        <v>90</v>
      </c>
      <c r="D14" s="13" t="s">
        <v>206</v>
      </c>
      <c r="E14" s="13" t="s">
        <v>207</v>
      </c>
      <c r="F14" s="13" t="s">
        <v>51</v>
      </c>
      <c r="G14" s="5" t="str">
        <f t="shared" ref="G14:G19" si="7">IF(F14&lt;&gt;"",IF(F14&lt;&gt;"DIRIG","COMPARTO","DIRIGENZA"),"")</f>
        <v>COMPARTO</v>
      </c>
      <c r="H14" s="14" t="s">
        <v>2</v>
      </c>
      <c r="I14" s="14" t="s">
        <v>80</v>
      </c>
      <c r="J14" s="12"/>
      <c r="K14" s="12">
        <v>7</v>
      </c>
      <c r="L14" s="12">
        <v>12</v>
      </c>
      <c r="M14" s="15" t="s">
        <v>153</v>
      </c>
      <c r="N14" s="10">
        <f>IF(A14&lt;&gt;"",IF(R14="INDENNITA'",Importo1(B14,F14,C14,J14),0),"")</f>
        <v>0</v>
      </c>
      <c r="O14" s="10">
        <f>IF(A14&lt;&gt;"",IF(R14&lt;&gt;"INDENNITA'",Importo2(F14,C14,(K14+INT(L14/60)+ROUND((L14/60)-INT(L14/60),2)),M14),0),"")</f>
        <v>84.042000000000002</v>
      </c>
      <c r="P14" s="6" t="str">
        <f t="shared" si="0"/>
        <v>OK</v>
      </c>
      <c r="Q14" s="6" t="e">
        <f t="shared" ref="Q14:Q19" si="8">IF(AND(R14&lt;&gt;"",R14="STRAORDINARIO"),IF(SUMIFS(K$3:K$252,C$3:C$252,C14,I$3:I$252,I14)+(SUMIFS(L$3:L$252,C$3:C$252,C14,I$3:I$252,I14)/60)&gt;VLOOKUP(I14,IF(H14="IN_SEDE",max_strao_1,max_strao_2),2,FALSE),"X","OK"),"")</f>
        <v>#N/A</v>
      </c>
      <c r="R14" s="6" t="str">
        <f t="shared" si="3"/>
        <v>STRAORDINARIO</v>
      </c>
    </row>
    <row r="15" spans="1:18" x14ac:dyDescent="0.25">
      <c r="A15" s="7">
        <f t="shared" si="6"/>
        <v>13</v>
      </c>
      <c r="B15" s="5" t="str">
        <f t="shared" si="5"/>
        <v>E2GA</v>
      </c>
      <c r="C15" s="12">
        <v>110</v>
      </c>
      <c r="D15" s="13" t="s">
        <v>212</v>
      </c>
      <c r="E15" s="13" t="s">
        <v>213</v>
      </c>
      <c r="F15" s="13" t="s">
        <v>78</v>
      </c>
      <c r="G15" s="5" t="str">
        <f t="shared" si="7"/>
        <v>COMPARTO</v>
      </c>
      <c r="H15" s="14" t="s">
        <v>2</v>
      </c>
      <c r="I15" s="14" t="s">
        <v>80</v>
      </c>
      <c r="J15" s="12"/>
      <c r="K15" s="12">
        <v>6</v>
      </c>
      <c r="L15" s="12">
        <v>3</v>
      </c>
      <c r="M15" s="15" t="s">
        <v>153</v>
      </c>
      <c r="N15" s="10">
        <f>IF(A15&lt;&gt;"",IF(R15="INDENNITA'",Importo1(B15,F15,C15,J15),0),"")</f>
        <v>0</v>
      </c>
      <c r="O15" s="10">
        <f>IF(A15&lt;&gt;"",IF(R15&lt;&gt;"INDENNITA'",Importo2(F15,C15,(K15+INT(L15/60)+ROUND((L15/60)-INT(L15/60),2)),M15),0),"")</f>
        <v>78.34144999999998</v>
      </c>
      <c r="P15" s="6" t="str">
        <f t="shared" si="0"/>
        <v>OK</v>
      </c>
      <c r="Q15" s="6" t="e">
        <f t="shared" si="8"/>
        <v>#N/A</v>
      </c>
      <c r="R15" s="6" t="str">
        <f t="shared" si="3"/>
        <v>STRAORDINARIO</v>
      </c>
    </row>
    <row r="16" spans="1:18" x14ac:dyDescent="0.25">
      <c r="A16" s="7">
        <f t="shared" si="6"/>
        <v>14</v>
      </c>
      <c r="B16" s="5" t="str">
        <f t="shared" si="5"/>
        <v>E2GA</v>
      </c>
      <c r="C16" s="12">
        <v>110</v>
      </c>
      <c r="D16" s="13" t="s">
        <v>212</v>
      </c>
      <c r="E16" s="13" t="s">
        <v>213</v>
      </c>
      <c r="F16" s="13" t="s">
        <v>78</v>
      </c>
      <c r="G16" s="5" t="str">
        <f t="shared" si="7"/>
        <v>COMPARTO</v>
      </c>
      <c r="H16" s="14" t="s">
        <v>2</v>
      </c>
      <c r="I16" s="14" t="s">
        <v>80</v>
      </c>
      <c r="J16" s="12"/>
      <c r="K16" s="12">
        <v>4</v>
      </c>
      <c r="L16" s="12">
        <v>53</v>
      </c>
      <c r="M16" s="15" t="s">
        <v>153</v>
      </c>
      <c r="N16" s="10">
        <f>IF(A16&lt;&gt;"",IF(R16="INDENNITA'",Importo1(B16,F16,C16,J16),0),"")</f>
        <v>0</v>
      </c>
      <c r="O16" s="10">
        <f>IF(A16&lt;&gt;"",IF(R16&lt;&gt;"INDENNITA'",Importo2(F16,C16,(K16+INT(L16/60)+ROUND((L16/60)-INT(L16/60),2)),M16),0),"")</f>
        <v>63.191119999999991</v>
      </c>
      <c r="P16" s="6" t="str">
        <f t="shared" si="0"/>
        <v>OK</v>
      </c>
      <c r="Q16" s="6" t="e">
        <f t="shared" si="8"/>
        <v>#N/A</v>
      </c>
      <c r="R16" s="6" t="str">
        <f t="shared" si="3"/>
        <v>STRAORDINARIO</v>
      </c>
    </row>
    <row r="17" spans="1:18" x14ac:dyDescent="0.25">
      <c r="A17" s="7">
        <f t="shared" si="6"/>
        <v>15</v>
      </c>
      <c r="B17" s="5" t="str">
        <f t="shared" si="5"/>
        <v>E2GA</v>
      </c>
      <c r="C17" s="12">
        <v>110</v>
      </c>
      <c r="D17" s="13" t="s">
        <v>212</v>
      </c>
      <c r="E17" s="13" t="s">
        <v>213</v>
      </c>
      <c r="F17" s="13" t="s">
        <v>78</v>
      </c>
      <c r="G17" s="5" t="str">
        <f t="shared" si="7"/>
        <v>COMPARTO</v>
      </c>
      <c r="H17" s="14" t="s">
        <v>2</v>
      </c>
      <c r="I17" s="14" t="s">
        <v>80</v>
      </c>
      <c r="J17" s="12"/>
      <c r="K17" s="12">
        <v>25</v>
      </c>
      <c r="L17" s="12">
        <v>29</v>
      </c>
      <c r="M17" s="15" t="s">
        <v>153</v>
      </c>
      <c r="N17" s="10">
        <f>IF(A17&lt;&gt;"",IF(R17="INDENNITA'",Importo1(B17,F17,C17,J17),0),"")</f>
        <v>0</v>
      </c>
      <c r="O17" s="10">
        <f>IF(A17&lt;&gt;"",IF(R17&lt;&gt;"INDENNITA'",Importo2(F17,C17,(K17+INT(L17/60)+ROUND((L17/60)-INT(L17/60),2)),M17),0),"")</f>
        <v>329.94051999999994</v>
      </c>
      <c r="P17" s="6" t="str">
        <f t="shared" si="0"/>
        <v>OK</v>
      </c>
      <c r="Q17" s="6" t="e">
        <f t="shared" si="8"/>
        <v>#N/A</v>
      </c>
      <c r="R17" s="6" t="str">
        <f t="shared" si="3"/>
        <v>STRAORDINARIO</v>
      </c>
    </row>
    <row r="18" spans="1:18" x14ac:dyDescent="0.25">
      <c r="A18" s="7">
        <f t="shared" si="6"/>
        <v>16</v>
      </c>
      <c r="B18" s="5" t="str">
        <f t="shared" si="5"/>
        <v>E2GA</v>
      </c>
      <c r="C18" s="12">
        <v>130</v>
      </c>
      <c r="D18" s="13" t="s">
        <v>209</v>
      </c>
      <c r="E18" s="13" t="s">
        <v>208</v>
      </c>
      <c r="F18" s="13" t="s">
        <v>99</v>
      </c>
      <c r="G18" s="5" t="str">
        <f t="shared" si="7"/>
        <v>COMPARTO</v>
      </c>
      <c r="H18" s="14" t="s">
        <v>2</v>
      </c>
      <c r="I18" s="14" t="s">
        <v>80</v>
      </c>
      <c r="J18" s="12"/>
      <c r="K18" s="12">
        <v>30</v>
      </c>
      <c r="L18" s="12">
        <v>10</v>
      </c>
      <c r="M18" s="15" t="s">
        <v>153</v>
      </c>
      <c r="N18" s="10">
        <f>IF(A18&lt;&gt;"",IF(R18="INDENNITA'",Importo1(B18,F18,C18,J18),0),"")</f>
        <v>0</v>
      </c>
      <c r="O18" s="10">
        <f>IF(A18&lt;&gt;"",IF(R18&lt;&gt;"INDENNITA'",Importo2(F18,C18,(K18+INT(L18/60)+ROUND((L18/60)-INT(L18/60),2)),M18),0),"")</f>
        <v>425.01987499999996</v>
      </c>
      <c r="P18" s="6" t="str">
        <f t="shared" si="0"/>
        <v>OK</v>
      </c>
      <c r="Q18" s="6" t="e">
        <f t="shared" si="8"/>
        <v>#N/A</v>
      </c>
      <c r="R18" s="6" t="str">
        <f t="shared" si="3"/>
        <v>STRAORDINARIO</v>
      </c>
    </row>
    <row r="19" spans="1:18" x14ac:dyDescent="0.25">
      <c r="A19" s="7">
        <f t="shared" si="6"/>
        <v>17</v>
      </c>
      <c r="B19" s="5" t="str">
        <f t="shared" si="5"/>
        <v>E2GA</v>
      </c>
      <c r="C19" s="12">
        <v>130</v>
      </c>
      <c r="D19" s="13" t="s">
        <v>209</v>
      </c>
      <c r="E19" s="13" t="s">
        <v>208</v>
      </c>
      <c r="F19" s="13" t="s">
        <v>99</v>
      </c>
      <c r="G19" s="5" t="str">
        <f t="shared" si="7"/>
        <v>COMPARTO</v>
      </c>
      <c r="H19" s="14" t="s">
        <v>2</v>
      </c>
      <c r="I19" s="14" t="s">
        <v>80</v>
      </c>
      <c r="J19" s="12"/>
      <c r="K19" s="12">
        <v>35</v>
      </c>
      <c r="L19" s="12">
        <v>8</v>
      </c>
      <c r="M19" s="15" t="s">
        <v>153</v>
      </c>
      <c r="N19" s="10">
        <f>IF(A19&lt;&gt;"",IF(R19="INDENNITA'",Importo1(B19,F19,C19,J19),0),"")</f>
        <v>0</v>
      </c>
      <c r="O19" s="10">
        <f>IF(A19&lt;&gt;"",IF(R19&lt;&gt;"INDENNITA'",Importo2(F19,C19,(K19+INT(L19/60)+ROUND((L19/60)-INT(L19/60),2)),M19),0),"")</f>
        <v>494.89387499999998</v>
      </c>
      <c r="P19" s="6" t="str">
        <f t="shared" si="0"/>
        <v>OK</v>
      </c>
      <c r="Q19" s="6" t="e">
        <f t="shared" si="8"/>
        <v>#N/A</v>
      </c>
      <c r="R19" s="6" t="str">
        <f t="shared" si="3"/>
        <v>STRAORDINARIO</v>
      </c>
    </row>
    <row r="20" spans="1:18" x14ac:dyDescent="0.25">
      <c r="A20" s="7">
        <f t="shared" si="4"/>
        <v>18</v>
      </c>
      <c r="B20" s="5" t="str">
        <f t="shared" si="5"/>
        <v>E2GA</v>
      </c>
      <c r="C20" s="12">
        <v>130</v>
      </c>
      <c r="D20" s="13" t="s">
        <v>209</v>
      </c>
      <c r="E20" s="13" t="s">
        <v>208</v>
      </c>
      <c r="F20" s="13" t="s">
        <v>99</v>
      </c>
      <c r="G20" s="5" t="str">
        <f t="shared" si="2"/>
        <v>COMPARTO</v>
      </c>
      <c r="H20" s="14" t="s">
        <v>2</v>
      </c>
      <c r="I20" s="14" t="s">
        <v>80</v>
      </c>
      <c r="J20" s="12"/>
      <c r="K20" s="12">
        <v>16</v>
      </c>
      <c r="L20" s="12">
        <v>53</v>
      </c>
      <c r="M20" s="15" t="s">
        <v>153</v>
      </c>
      <c r="N20" s="10">
        <f>IF(A20&lt;&gt;"",IF(R20="INDENNITA'",Importo1(B20,F20,C20,J20),0),"")</f>
        <v>0</v>
      </c>
      <c r="O20" s="10">
        <f>IF(A20&lt;&gt;"",IF(R20&lt;&gt;"INDENNITA'",Importo2(F20,C20,(K20+INT(L20/60)+ROUND((L20/60)-INT(L20/60),2)),M20),0),"")</f>
        <v>237.79699999999997</v>
      </c>
      <c r="P20" s="6" t="str">
        <f t="shared" si="0"/>
        <v>OK</v>
      </c>
      <c r="Q20" s="6" t="e">
        <f t="shared" si="1"/>
        <v>#N/A</v>
      </c>
      <c r="R20" s="6" t="str">
        <f t="shared" si="3"/>
        <v>STRAORDINARIO</v>
      </c>
    </row>
    <row r="21" spans="1:18" x14ac:dyDescent="0.25">
      <c r="A21" s="7">
        <f t="shared" si="4"/>
        <v>19</v>
      </c>
      <c r="B21" s="5" t="str">
        <f t="shared" si="5"/>
        <v>E2GA</v>
      </c>
      <c r="C21" s="12">
        <v>190</v>
      </c>
      <c r="D21" s="13" t="s">
        <v>200</v>
      </c>
      <c r="E21" s="13" t="s">
        <v>201</v>
      </c>
      <c r="F21" s="13" t="s">
        <v>78</v>
      </c>
      <c r="G21" s="5" t="str">
        <f t="shared" si="2"/>
        <v>COMPARTO</v>
      </c>
      <c r="H21" s="14" t="s">
        <v>2</v>
      </c>
      <c r="I21" s="14" t="s">
        <v>80</v>
      </c>
      <c r="J21" s="12"/>
      <c r="K21" s="12">
        <v>30</v>
      </c>
      <c r="L21" s="12">
        <v>15</v>
      </c>
      <c r="M21" s="15" t="s">
        <v>153</v>
      </c>
      <c r="N21" s="10">
        <f>IF(A21&lt;&gt;"",IF(R21="INDENNITA'",Importo1(B21,F21,C21,J21),0),"")</f>
        <v>0</v>
      </c>
      <c r="O21" s="10">
        <f>IF(A21&lt;&gt;"",IF(R21&lt;&gt;"INDENNITA'",Importo2(F21,C21,(K21+INT(L21/60)+ROUND((L21/60)-INT(L21/60),2)),M21),0),"")</f>
        <v>391.70724999999993</v>
      </c>
      <c r="P21" s="6" t="str">
        <f t="shared" si="0"/>
        <v>OK</v>
      </c>
      <c r="Q21" s="6" t="e">
        <f t="shared" si="1"/>
        <v>#N/A</v>
      </c>
      <c r="R21" s="6" t="str">
        <f t="shared" si="3"/>
        <v>STRAORDINARIO</v>
      </c>
    </row>
    <row r="22" spans="1:18" x14ac:dyDescent="0.25">
      <c r="A22" s="7">
        <f t="shared" si="4"/>
        <v>20</v>
      </c>
      <c r="B22" s="5" t="str">
        <f t="shared" si="5"/>
        <v>E2GA</v>
      </c>
      <c r="C22" s="12">
        <v>190</v>
      </c>
      <c r="D22" s="13" t="s">
        <v>200</v>
      </c>
      <c r="E22" s="13" t="s">
        <v>201</v>
      </c>
      <c r="F22" s="13" t="s">
        <v>78</v>
      </c>
      <c r="G22" s="5" t="str">
        <f t="shared" si="2"/>
        <v>COMPARTO</v>
      </c>
      <c r="H22" s="14" t="s">
        <v>2</v>
      </c>
      <c r="I22" s="14" t="s">
        <v>80</v>
      </c>
      <c r="J22" s="12"/>
      <c r="K22" s="12">
        <v>21</v>
      </c>
      <c r="L22" s="12">
        <v>40</v>
      </c>
      <c r="M22" s="15" t="s">
        <v>153</v>
      </c>
      <c r="N22" s="10">
        <f>IF(A22&lt;&gt;"",IF(R22="INDENNITA'",Importo1(B22,F22,C22,J22),0),"")</f>
        <v>0</v>
      </c>
      <c r="O22" s="10">
        <f>IF(A22&lt;&gt;"",IF(R22&lt;&gt;"INDENNITA'",Importo2(F22,C22,(K22+INT(L22/60)+ROUND((L22/60)-INT(L22/60),2)),M22),0),"")</f>
        <v>280.60482999999999</v>
      </c>
      <c r="P22" s="6" t="str">
        <f t="shared" si="0"/>
        <v>OK</v>
      </c>
      <c r="Q22" s="6" t="e">
        <f t="shared" si="1"/>
        <v>#N/A</v>
      </c>
      <c r="R22" s="6" t="str">
        <f t="shared" si="3"/>
        <v>STRAORDINARIO</v>
      </c>
    </row>
    <row r="23" spans="1:18" x14ac:dyDescent="0.25">
      <c r="A23" s="7">
        <f t="shared" si="4"/>
        <v>21</v>
      </c>
      <c r="B23" s="5" t="str">
        <f t="shared" si="5"/>
        <v>E2GA</v>
      </c>
      <c r="C23" s="12">
        <v>190</v>
      </c>
      <c r="D23" s="13" t="s">
        <v>200</v>
      </c>
      <c r="E23" s="13" t="s">
        <v>201</v>
      </c>
      <c r="F23" s="13" t="s">
        <v>78</v>
      </c>
      <c r="G23" s="5" t="str">
        <f t="shared" si="2"/>
        <v>COMPARTO</v>
      </c>
      <c r="H23" s="14" t="s">
        <v>2</v>
      </c>
      <c r="I23" s="14" t="s">
        <v>80</v>
      </c>
      <c r="J23" s="12"/>
      <c r="K23" s="12">
        <v>4</v>
      </c>
      <c r="L23" s="12">
        <v>46</v>
      </c>
      <c r="M23" s="15" t="s">
        <v>153</v>
      </c>
      <c r="N23" s="10">
        <f>IF(A23&lt;&gt;"",IF(R23="INDENNITA'",Importo1(B23,F23,C23,J23),0),"")</f>
        <v>0</v>
      </c>
      <c r="O23" s="10">
        <f>IF(A23&lt;&gt;"",IF(R23&lt;&gt;"INDENNITA'",Importo2(F23,C23,(K23+INT(L23/60)+ROUND((L23/60)-INT(L23/60),2)),M23),0),"")</f>
        <v>61.766729999999988</v>
      </c>
      <c r="P23" s="6" t="str">
        <f t="shared" si="0"/>
        <v>OK</v>
      </c>
      <c r="Q23" s="6" t="e">
        <f t="shared" si="1"/>
        <v>#N/A</v>
      </c>
      <c r="R23" s="6" t="str">
        <f t="shared" si="3"/>
        <v>STRAORDINARIO</v>
      </c>
    </row>
    <row r="24" spans="1:18" x14ac:dyDescent="0.25">
      <c r="A24" s="7">
        <f t="shared" si="4"/>
        <v>22</v>
      </c>
      <c r="B24" s="5" t="str">
        <f t="shared" si="5"/>
        <v>E2GA</v>
      </c>
      <c r="C24" s="12">
        <v>320</v>
      </c>
      <c r="D24" s="13" t="s">
        <v>216</v>
      </c>
      <c r="E24" s="13" t="s">
        <v>217</v>
      </c>
      <c r="F24" s="13" t="s">
        <v>78</v>
      </c>
      <c r="G24" s="5" t="str">
        <f t="shared" si="2"/>
        <v>COMPARTO</v>
      </c>
      <c r="H24" s="14" t="s">
        <v>2</v>
      </c>
      <c r="I24" s="14" t="s">
        <v>80</v>
      </c>
      <c r="J24" s="12"/>
      <c r="K24" s="12">
        <v>6</v>
      </c>
      <c r="L24" s="12">
        <v>59</v>
      </c>
      <c r="M24" s="15" t="s">
        <v>153</v>
      </c>
      <c r="N24" s="10">
        <f>IF(A24&lt;&gt;"",IF(R24="INDENNITA'",Importo1(B24,F24,C24,J24),0),"")</f>
        <v>0</v>
      </c>
      <c r="O24" s="10">
        <f>IF(A24&lt;&gt;"",IF(R24&lt;&gt;"INDENNITA'",Importo2(F24,C24,(K24+INT(L24/60)+ROUND((L24/60)-INT(L24/60),2)),M24),0),"")</f>
        <v>90.384019999999992</v>
      </c>
      <c r="P24" s="6" t="str">
        <f t="shared" si="0"/>
        <v>OK</v>
      </c>
      <c r="Q24" s="6" t="e">
        <f t="shared" si="1"/>
        <v>#N/A</v>
      </c>
      <c r="R24" s="6" t="str">
        <f t="shared" si="3"/>
        <v>STRAORDINARIO</v>
      </c>
    </row>
    <row r="25" spans="1:18" x14ac:dyDescent="0.25">
      <c r="A25" s="7">
        <f t="shared" si="4"/>
        <v>23</v>
      </c>
      <c r="B25" s="5" t="str">
        <f t="shared" si="5"/>
        <v>E2GA</v>
      </c>
      <c r="C25" s="12">
        <v>320</v>
      </c>
      <c r="D25" s="13" t="s">
        <v>216</v>
      </c>
      <c r="E25" s="13" t="s">
        <v>217</v>
      </c>
      <c r="F25" s="13" t="s">
        <v>78</v>
      </c>
      <c r="G25" s="5" t="str">
        <f t="shared" si="2"/>
        <v>COMPARTO</v>
      </c>
      <c r="H25" s="14" t="s">
        <v>2</v>
      </c>
      <c r="I25" s="14" t="s">
        <v>80</v>
      </c>
      <c r="J25" s="12"/>
      <c r="K25" s="12">
        <v>15</v>
      </c>
      <c r="L25" s="12">
        <v>17</v>
      </c>
      <c r="M25" s="15" t="s">
        <v>153</v>
      </c>
      <c r="N25" s="10">
        <f>IF(A25&lt;&gt;"",IF(R25="INDENNITA'",Importo1(B25,F25,C25,J25),0),"")</f>
        <v>0</v>
      </c>
      <c r="O25" s="10">
        <f>IF(A25&lt;&gt;"",IF(R25&lt;&gt;"INDENNITA'",Importo2(F25,C25,(K25+INT(L25/60)+ROUND((L25/60)-INT(L25/60),2)),M25),0),"")</f>
        <v>197.86071999999996</v>
      </c>
      <c r="P25" s="6" t="str">
        <f t="shared" si="0"/>
        <v>OK</v>
      </c>
      <c r="Q25" s="6" t="e">
        <f t="shared" si="1"/>
        <v>#N/A</v>
      </c>
      <c r="R25" s="6" t="str">
        <f t="shared" si="3"/>
        <v>STRAORDINARIO</v>
      </c>
    </row>
    <row r="26" spans="1:18" x14ac:dyDescent="0.25">
      <c r="A26" s="7">
        <f t="shared" si="4"/>
        <v>24</v>
      </c>
      <c r="B26" s="5" t="str">
        <f t="shared" si="5"/>
        <v>E2GA</v>
      </c>
      <c r="C26" s="12">
        <v>320</v>
      </c>
      <c r="D26" s="13" t="s">
        <v>216</v>
      </c>
      <c r="E26" s="13" t="s">
        <v>217</v>
      </c>
      <c r="F26" s="13" t="s">
        <v>78</v>
      </c>
      <c r="G26" s="5" t="str">
        <f t="shared" si="2"/>
        <v>COMPARTO</v>
      </c>
      <c r="H26" s="14" t="s">
        <v>2</v>
      </c>
      <c r="I26" s="14" t="s">
        <v>80</v>
      </c>
      <c r="J26" s="12"/>
      <c r="K26" s="12">
        <v>19</v>
      </c>
      <c r="L26" s="12">
        <v>25</v>
      </c>
      <c r="M26" s="15" t="s">
        <v>153</v>
      </c>
      <c r="N26" s="10">
        <f>IF(A26&lt;&gt;"",IF(R26="INDENNITA'",Importo1(B26,F26,C26,J26),0),"")</f>
        <v>0</v>
      </c>
      <c r="O26" s="10">
        <f>IF(A26&lt;&gt;"",IF(R26&lt;&gt;"INDENNITA'",Importo2(F26,C26,(K26+INT(L26/60)+ROUND((L26/60)-INT(L26/60),2)),M26),0),"")</f>
        <v>251.46957999999998</v>
      </c>
      <c r="P26" s="6" t="str">
        <f t="shared" si="0"/>
        <v>OK</v>
      </c>
      <c r="Q26" s="6" t="e">
        <f t="shared" si="1"/>
        <v>#N/A</v>
      </c>
      <c r="R26" s="6" t="str">
        <f t="shared" si="3"/>
        <v>STRAORDINARIO</v>
      </c>
    </row>
    <row r="27" spans="1:18" x14ac:dyDescent="0.25">
      <c r="A27" s="7">
        <f t="shared" si="4"/>
        <v>25</v>
      </c>
      <c r="B27" s="5" t="str">
        <f t="shared" si="5"/>
        <v>E2GA</v>
      </c>
      <c r="C27" s="12">
        <v>310</v>
      </c>
      <c r="D27" s="13" t="s">
        <v>203</v>
      </c>
      <c r="E27" s="13" t="s">
        <v>202</v>
      </c>
      <c r="F27" s="13" t="s">
        <v>78</v>
      </c>
      <c r="G27" s="5" t="str">
        <f t="shared" si="2"/>
        <v>COMPARTO</v>
      </c>
      <c r="H27" s="14" t="s">
        <v>2</v>
      </c>
      <c r="I27" s="14" t="s">
        <v>80</v>
      </c>
      <c r="J27" s="12"/>
      <c r="K27" s="12">
        <v>4</v>
      </c>
      <c r="L27" s="12">
        <v>47</v>
      </c>
      <c r="M27" s="15" t="s">
        <v>153</v>
      </c>
      <c r="N27" s="10">
        <f>IF(A27&lt;&gt;"",IF(R27="INDENNITA'",Importo1(B27,F27,C27,J27),0),"")</f>
        <v>0</v>
      </c>
      <c r="O27" s="10">
        <f>IF(A27&lt;&gt;"",IF(R27&lt;&gt;"INDENNITA'",Importo2(F27,C27,(K27+INT(L27/60)+ROUND((L27/60)-INT(L27/60),2)),M27),0),"")</f>
        <v>61.896219999999992</v>
      </c>
      <c r="P27" s="6" t="str">
        <f t="shared" si="0"/>
        <v>OK</v>
      </c>
      <c r="Q27" s="6" t="e">
        <f t="shared" si="1"/>
        <v>#N/A</v>
      </c>
      <c r="R27" s="6" t="str">
        <f t="shared" si="3"/>
        <v>STRAORDINARIO</v>
      </c>
    </row>
    <row r="28" spans="1:18" x14ac:dyDescent="0.25">
      <c r="A28" s="7" t="str">
        <f t="shared" si="4"/>
        <v/>
      </c>
      <c r="B28" s="5" t="str">
        <f t="shared" si="5"/>
        <v/>
      </c>
      <c r="C28" s="12"/>
      <c r="D28" s="13"/>
      <c r="E28" s="13"/>
      <c r="F28" s="13"/>
      <c r="G28" s="5" t="str">
        <f t="shared" si="2"/>
        <v/>
      </c>
      <c r="H28" s="14"/>
      <c r="I28" s="14"/>
      <c r="J28" s="12"/>
      <c r="K28" s="12"/>
      <c r="L28" s="12"/>
      <c r="M28" s="15"/>
      <c r="N28" s="10" t="str">
        <f>IF(A28&lt;&gt;"",IF(R28="INDENNITA'",Importo1(B28,F28,C28,J28),0),"")</f>
        <v/>
      </c>
      <c r="O28" s="10" t="str">
        <f>IF(A28&lt;&gt;"",IF(R28&lt;&gt;"INDENNITA'",Importo2(F28,C28,(K28+INT(L28/60)+ROUND((L28/60)-INT(L28/60),2)),M28),0),"")</f>
        <v/>
      </c>
      <c r="P28" s="6" t="str">
        <f t="shared" si="0"/>
        <v/>
      </c>
      <c r="Q28" s="6" t="str">
        <f t="shared" si="1"/>
        <v/>
      </c>
      <c r="R28" s="6" t="str">
        <f t="shared" si="3"/>
        <v/>
      </c>
    </row>
    <row r="29" spans="1:18" x14ac:dyDescent="0.25">
      <c r="A29" s="7" t="str">
        <f t="shared" si="4"/>
        <v/>
      </c>
      <c r="B29" s="5" t="str">
        <f t="shared" si="5"/>
        <v/>
      </c>
      <c r="C29" s="12"/>
      <c r="D29" s="13"/>
      <c r="E29" s="13"/>
      <c r="F29" s="13"/>
      <c r="G29" s="5" t="str">
        <f t="shared" si="2"/>
        <v/>
      </c>
      <c r="H29" s="14"/>
      <c r="I29" s="14"/>
      <c r="J29" s="12"/>
      <c r="K29" s="12"/>
      <c r="L29" s="12"/>
      <c r="M29" s="15"/>
      <c r="N29" s="10" t="str">
        <f>IF(A29&lt;&gt;"",IF(R29="INDENNITA'",Importo1(B29,F29,C29,J29),0),"")</f>
        <v/>
      </c>
      <c r="O29" s="10" t="str">
        <f>IF(A29&lt;&gt;"",IF(R29&lt;&gt;"INDENNITA'",Importo2(F29,C29,(K29+INT(L29/60)+ROUND((L29/60)-INT(L29/60),2)),M29),0),"")</f>
        <v/>
      </c>
      <c r="P29" s="6" t="str">
        <f t="shared" si="0"/>
        <v/>
      </c>
      <c r="Q29" s="6" t="str">
        <f t="shared" si="1"/>
        <v/>
      </c>
      <c r="R29" s="6" t="str">
        <f t="shared" si="3"/>
        <v/>
      </c>
    </row>
    <row r="30" spans="1:18" x14ac:dyDescent="0.25">
      <c r="A30" s="7" t="str">
        <f t="shared" si="4"/>
        <v/>
      </c>
      <c r="B30" s="5" t="str">
        <f t="shared" si="5"/>
        <v/>
      </c>
      <c r="C30" s="12"/>
      <c r="D30" s="13"/>
      <c r="E30" s="13"/>
      <c r="F30" s="13"/>
      <c r="G30" s="5" t="str">
        <f t="shared" si="2"/>
        <v/>
      </c>
      <c r="H30" s="14"/>
      <c r="I30" s="14"/>
      <c r="J30" s="12"/>
      <c r="K30" s="12"/>
      <c r="L30" s="12"/>
      <c r="M30" s="15"/>
      <c r="N30" s="10" t="str">
        <f>IF(A30&lt;&gt;"",IF(R30="INDENNITA'",Importo1(B30,F30,C30,J30),0),"")</f>
        <v/>
      </c>
      <c r="O30" s="10" t="str">
        <f>IF(A30&lt;&gt;"",IF(R30&lt;&gt;"INDENNITA'",Importo2(F30,C30,(K30+INT(L30/60)+ROUND((L30/60)-INT(L30/60),2)),M30),0),"")</f>
        <v/>
      </c>
      <c r="P30" s="6" t="str">
        <f t="shared" si="0"/>
        <v/>
      </c>
      <c r="Q30" s="6" t="str">
        <f t="shared" si="1"/>
        <v/>
      </c>
      <c r="R30" s="6" t="str">
        <f t="shared" si="3"/>
        <v/>
      </c>
    </row>
    <row r="31" spans="1:18" x14ac:dyDescent="0.25">
      <c r="A31" s="7" t="str">
        <f t="shared" si="4"/>
        <v/>
      </c>
      <c r="B31" s="5" t="str">
        <f t="shared" si="5"/>
        <v/>
      </c>
      <c r="C31" s="12"/>
      <c r="D31" s="13"/>
      <c r="E31" s="13"/>
      <c r="F31" s="13"/>
      <c r="G31" s="5" t="str">
        <f t="shared" si="2"/>
        <v/>
      </c>
      <c r="H31" s="14"/>
      <c r="I31" s="14"/>
      <c r="J31" s="12"/>
      <c r="K31" s="12"/>
      <c r="L31" s="12"/>
      <c r="M31" s="15"/>
      <c r="N31" s="10" t="str">
        <f>IF(A31&lt;&gt;"",IF(R31="INDENNITA'",Importo1(B31,F31,C31,J31),0),"")</f>
        <v/>
      </c>
      <c r="O31" s="10" t="str">
        <f>IF(A31&lt;&gt;"",IF(R31&lt;&gt;"INDENNITA'",Importo2(F31,C31,(K31+INT(L31/60)+ROUND((L31/60)-INT(L31/60),2)),M31),0),"")</f>
        <v/>
      </c>
      <c r="P31" s="6" t="str">
        <f t="shared" si="0"/>
        <v/>
      </c>
      <c r="Q31" s="6" t="str">
        <f t="shared" si="1"/>
        <v/>
      </c>
      <c r="R31" s="6" t="str">
        <f t="shared" si="3"/>
        <v/>
      </c>
    </row>
    <row r="32" spans="1:18" x14ac:dyDescent="0.25">
      <c r="A32" s="7" t="str">
        <f t="shared" si="4"/>
        <v/>
      </c>
      <c r="B32" s="5" t="str">
        <f t="shared" si="5"/>
        <v/>
      </c>
      <c r="C32" s="12"/>
      <c r="D32" s="13"/>
      <c r="E32" s="13"/>
      <c r="F32" s="13"/>
      <c r="G32" s="5" t="str">
        <f t="shared" si="2"/>
        <v/>
      </c>
      <c r="H32" s="14"/>
      <c r="I32" s="14"/>
      <c r="J32" s="12"/>
      <c r="K32" s="12"/>
      <c r="L32" s="12"/>
      <c r="M32" s="15"/>
      <c r="N32" s="10" t="str">
        <f>IF(A32&lt;&gt;"",IF(R32="INDENNITA'",Importo1(B32,F32,C32,J32),0),"")</f>
        <v/>
      </c>
      <c r="O32" s="10" t="str">
        <f>IF(A32&lt;&gt;"",IF(R32&lt;&gt;"INDENNITA'",Importo2(F32,C32,(K32+INT(L32/60)+ROUND((L32/60)-INT(L32/60),2)),M32),0),"")</f>
        <v/>
      </c>
      <c r="P32" s="6" t="str">
        <f t="shared" si="0"/>
        <v/>
      </c>
      <c r="Q32" s="6" t="str">
        <f t="shared" si="1"/>
        <v/>
      </c>
      <c r="R32" s="6" t="str">
        <f t="shared" si="3"/>
        <v/>
      </c>
    </row>
    <row r="33" spans="1:18" x14ac:dyDescent="0.25">
      <c r="A33" s="7" t="str">
        <f t="shared" si="4"/>
        <v/>
      </c>
      <c r="B33" s="5" t="str">
        <f t="shared" si="5"/>
        <v/>
      </c>
      <c r="C33" s="12"/>
      <c r="D33" s="13"/>
      <c r="E33" s="13"/>
      <c r="F33" s="13"/>
      <c r="G33" s="5" t="str">
        <f t="shared" si="2"/>
        <v/>
      </c>
      <c r="H33" s="14"/>
      <c r="I33" s="14"/>
      <c r="J33" s="12"/>
      <c r="K33" s="12"/>
      <c r="L33" s="12"/>
      <c r="M33" s="15"/>
      <c r="N33" s="10" t="str">
        <f>IF(A33&lt;&gt;"",IF(R33="INDENNITA'",Importo1(B33,F33,C33,J33),0),"")</f>
        <v/>
      </c>
      <c r="O33" s="10" t="str">
        <f>IF(A33&lt;&gt;"",IF(R33&lt;&gt;"INDENNITA'",Importo2(F33,C33,(K33+INT(L33/60)+ROUND((L33/60)-INT(L33/60),2)),M33),0),"")</f>
        <v/>
      </c>
      <c r="P33" s="6" t="str">
        <f t="shared" si="0"/>
        <v/>
      </c>
      <c r="Q33" s="6" t="str">
        <f t="shared" si="1"/>
        <v/>
      </c>
      <c r="R33" s="6" t="str">
        <f t="shared" si="3"/>
        <v/>
      </c>
    </row>
    <row r="34" spans="1:18" x14ac:dyDescent="0.25">
      <c r="A34" s="7" t="str">
        <f t="shared" si="4"/>
        <v/>
      </c>
      <c r="B34" s="5" t="str">
        <f t="shared" si="5"/>
        <v/>
      </c>
      <c r="C34" s="12"/>
      <c r="D34" s="13"/>
      <c r="E34" s="13"/>
      <c r="F34" s="13"/>
      <c r="G34" s="5" t="str">
        <f t="shared" si="2"/>
        <v/>
      </c>
      <c r="H34" s="14"/>
      <c r="I34" s="14"/>
      <c r="J34" s="12"/>
      <c r="K34" s="12"/>
      <c r="L34" s="12"/>
      <c r="M34" s="15"/>
      <c r="N34" s="10" t="str">
        <f>IF(A34&lt;&gt;"",IF(R34="INDENNITA'",Importo1(B34,F34,C34,J34),0),"")</f>
        <v/>
      </c>
      <c r="O34" s="10" t="str">
        <f>IF(A34&lt;&gt;"",IF(R34&lt;&gt;"INDENNITA'",Importo2(F34,C34,(K34+INT(L34/60)+ROUND((L34/60)-INT(L34/60),2)),M34),0),"")</f>
        <v/>
      </c>
      <c r="P34" s="6" t="str">
        <f t="shared" si="0"/>
        <v/>
      </c>
      <c r="Q34" s="6" t="str">
        <f t="shared" si="1"/>
        <v/>
      </c>
      <c r="R34" s="6" t="str">
        <f t="shared" si="3"/>
        <v/>
      </c>
    </row>
    <row r="35" spans="1:18" x14ac:dyDescent="0.25">
      <c r="A35" s="7" t="str">
        <f t="shared" si="4"/>
        <v/>
      </c>
      <c r="B35" s="5" t="str">
        <f t="shared" si="5"/>
        <v/>
      </c>
      <c r="C35" s="12"/>
      <c r="D35" s="13"/>
      <c r="E35" s="13"/>
      <c r="F35" s="13"/>
      <c r="G35" s="5" t="str">
        <f t="shared" si="2"/>
        <v/>
      </c>
      <c r="H35" s="14"/>
      <c r="I35" s="14"/>
      <c r="J35" s="12"/>
      <c r="K35" s="12"/>
      <c r="L35" s="12"/>
      <c r="M35" s="15"/>
      <c r="N35" s="10" t="str">
        <f>IF(A35&lt;&gt;"",IF(R35="INDENNITA'",Importo1(B35,F35,C35,J35),0),"")</f>
        <v/>
      </c>
      <c r="O35" s="10" t="str">
        <f>IF(A35&lt;&gt;"",IF(R35&lt;&gt;"INDENNITA'",Importo2(F35,C35,(K35+INT(L35/60)+ROUND((L35/60)-INT(L35/60),2)),M35),0),"")</f>
        <v/>
      </c>
      <c r="P35" s="6" t="str">
        <f t="shared" si="0"/>
        <v/>
      </c>
      <c r="Q35" s="6" t="str">
        <f t="shared" si="1"/>
        <v/>
      </c>
      <c r="R35" s="6" t="str">
        <f t="shared" si="3"/>
        <v/>
      </c>
    </row>
    <row r="36" spans="1:18" x14ac:dyDescent="0.25">
      <c r="A36" s="7" t="str">
        <f t="shared" si="4"/>
        <v/>
      </c>
      <c r="B36" s="5" t="str">
        <f t="shared" si="5"/>
        <v/>
      </c>
      <c r="C36" s="12"/>
      <c r="D36" s="13"/>
      <c r="E36" s="13"/>
      <c r="F36" s="13"/>
      <c r="G36" s="5" t="str">
        <f t="shared" si="2"/>
        <v/>
      </c>
      <c r="H36" s="14"/>
      <c r="I36" s="14"/>
      <c r="J36" s="12"/>
      <c r="K36" s="12"/>
      <c r="L36" s="12"/>
      <c r="M36" s="15"/>
      <c r="N36" s="10" t="str">
        <f>IF(A36&lt;&gt;"",IF(R36="INDENNITA'",Importo1(B36,F36,C36,J36),0),"")</f>
        <v/>
      </c>
      <c r="O36" s="10" t="str">
        <f>IF(A36&lt;&gt;"",IF(R36&lt;&gt;"INDENNITA'",Importo2(F36,C36,(K36+INT(L36/60)+ROUND((L36/60)-INT(L36/60),2)),M36),0),"")</f>
        <v/>
      </c>
      <c r="P36" s="6" t="str">
        <f t="shared" si="0"/>
        <v/>
      </c>
      <c r="Q36" s="6" t="str">
        <f t="shared" si="1"/>
        <v/>
      </c>
      <c r="R36" s="6" t="str">
        <f t="shared" si="3"/>
        <v/>
      </c>
    </row>
    <row r="37" spans="1:18" x14ac:dyDescent="0.25">
      <c r="A37" s="7" t="str">
        <f t="shared" si="4"/>
        <v/>
      </c>
      <c r="B37" s="5" t="str">
        <f t="shared" si="5"/>
        <v/>
      </c>
      <c r="C37" s="12"/>
      <c r="D37" s="13"/>
      <c r="E37" s="13"/>
      <c r="F37" s="13"/>
      <c r="G37" s="5" t="str">
        <f t="shared" si="2"/>
        <v/>
      </c>
      <c r="H37" s="14"/>
      <c r="I37" s="14"/>
      <c r="J37" s="12"/>
      <c r="K37" s="12"/>
      <c r="L37" s="12"/>
      <c r="M37" s="15"/>
      <c r="N37" s="10" t="str">
        <f>IF(A37&lt;&gt;"",IF(R37="INDENNITA'",Importo1(B37,F37,C37,J37),0),"")</f>
        <v/>
      </c>
      <c r="O37" s="10" t="str">
        <f>IF(A37&lt;&gt;"",IF(R37&lt;&gt;"INDENNITA'",Importo2(F37,C37,(K37+INT(L37/60)+ROUND((L37/60)-INT(L37/60),2)),M37),0),"")</f>
        <v/>
      </c>
      <c r="P37" s="6" t="str">
        <f t="shared" si="0"/>
        <v/>
      </c>
      <c r="Q37" s="6" t="str">
        <f t="shared" si="1"/>
        <v/>
      </c>
      <c r="R37" s="6" t="str">
        <f t="shared" si="3"/>
        <v/>
      </c>
    </row>
    <row r="38" spans="1:18" x14ac:dyDescent="0.25">
      <c r="A38" s="7" t="str">
        <f t="shared" si="4"/>
        <v/>
      </c>
      <c r="B38" s="5" t="str">
        <f t="shared" si="5"/>
        <v/>
      </c>
      <c r="C38" s="12"/>
      <c r="D38" s="13"/>
      <c r="E38" s="13"/>
      <c r="F38" s="13"/>
      <c r="G38" s="5" t="str">
        <f t="shared" si="2"/>
        <v/>
      </c>
      <c r="H38" s="14"/>
      <c r="I38" s="14"/>
      <c r="J38" s="12"/>
      <c r="K38" s="12"/>
      <c r="L38" s="12"/>
      <c r="M38" s="15"/>
      <c r="N38" s="10" t="str">
        <f>IF(A38&lt;&gt;"",IF(R38="INDENNITA'",Importo1(B38,F38,C38,J38),0),"")</f>
        <v/>
      </c>
      <c r="O38" s="10" t="str">
        <f>IF(A38&lt;&gt;"",IF(R38&lt;&gt;"INDENNITA'",Importo2(F38,C38,(K38+INT(L38/60)+ROUND((L38/60)-INT(L38/60),2)),M38),0),"")</f>
        <v/>
      </c>
      <c r="P38" s="6" t="str">
        <f t="shared" si="0"/>
        <v/>
      </c>
      <c r="Q38" s="6" t="str">
        <f t="shared" si="1"/>
        <v/>
      </c>
      <c r="R38" s="6" t="str">
        <f t="shared" si="3"/>
        <v/>
      </c>
    </row>
    <row r="39" spans="1:18" x14ac:dyDescent="0.25">
      <c r="A39" s="7" t="str">
        <f t="shared" si="4"/>
        <v/>
      </c>
      <c r="B39" s="5" t="str">
        <f t="shared" si="5"/>
        <v/>
      </c>
      <c r="C39" s="12"/>
      <c r="D39" s="13"/>
      <c r="E39" s="13"/>
      <c r="F39" s="13"/>
      <c r="G39" s="5" t="str">
        <f t="shared" si="2"/>
        <v/>
      </c>
      <c r="H39" s="14"/>
      <c r="I39" s="14"/>
      <c r="J39" s="12"/>
      <c r="K39" s="12"/>
      <c r="L39" s="12"/>
      <c r="M39" s="15"/>
      <c r="N39" s="10" t="str">
        <f>IF(A39&lt;&gt;"",IF(R39="INDENNITA'",Importo1(B39,F39,C39,J39),0),"")</f>
        <v/>
      </c>
      <c r="O39" s="10" t="str">
        <f>IF(A39&lt;&gt;"",IF(R39&lt;&gt;"INDENNITA'",Importo2(F39,C39,(K39+INT(L39/60)+ROUND((L39/60)-INT(L39/60),2)),M39),0),"")</f>
        <v/>
      </c>
      <c r="P39" s="6" t="str">
        <f t="shared" si="0"/>
        <v/>
      </c>
      <c r="Q39" s="6" t="str">
        <f t="shared" si="1"/>
        <v/>
      </c>
      <c r="R39" s="6" t="str">
        <f t="shared" si="3"/>
        <v/>
      </c>
    </row>
    <row r="40" spans="1:18" x14ac:dyDescent="0.25">
      <c r="A40" s="7" t="str">
        <f t="shared" si="4"/>
        <v/>
      </c>
      <c r="B40" s="5" t="str">
        <f t="shared" si="5"/>
        <v/>
      </c>
      <c r="C40" s="12"/>
      <c r="D40" s="13"/>
      <c r="E40" s="13"/>
      <c r="F40" s="13"/>
      <c r="G40" s="5" t="str">
        <f t="shared" si="2"/>
        <v/>
      </c>
      <c r="H40" s="14"/>
      <c r="I40" s="14"/>
      <c r="J40" s="12"/>
      <c r="K40" s="12"/>
      <c r="L40" s="12"/>
      <c r="M40" s="15"/>
      <c r="N40" s="10" t="str">
        <f>IF(A40&lt;&gt;"",IF(R40="INDENNITA'",Importo1(B40,F40,C40,J40),0),"")</f>
        <v/>
      </c>
      <c r="O40" s="10" t="str">
        <f>IF(A40&lt;&gt;"",IF(R40&lt;&gt;"INDENNITA'",Importo2(F40,C40,(K40+INT(L40/60)+ROUND((L40/60)-INT(L40/60),2)),M40),0),"")</f>
        <v/>
      </c>
      <c r="P40" s="6" t="str">
        <f t="shared" si="0"/>
        <v/>
      </c>
      <c r="Q40" s="6" t="str">
        <f t="shared" si="1"/>
        <v/>
      </c>
      <c r="R40" s="6" t="str">
        <f t="shared" si="3"/>
        <v/>
      </c>
    </row>
    <row r="41" spans="1:18" x14ac:dyDescent="0.25">
      <c r="A41" s="7" t="str">
        <f t="shared" si="4"/>
        <v/>
      </c>
      <c r="B41" s="5" t="str">
        <f t="shared" si="5"/>
        <v/>
      </c>
      <c r="C41" s="12"/>
      <c r="D41" s="13"/>
      <c r="E41" s="13"/>
      <c r="F41" s="13"/>
      <c r="G41" s="5" t="str">
        <f t="shared" si="2"/>
        <v/>
      </c>
      <c r="H41" s="14"/>
      <c r="I41" s="14"/>
      <c r="J41" s="12"/>
      <c r="K41" s="12"/>
      <c r="L41" s="12"/>
      <c r="M41" s="15"/>
      <c r="N41" s="10" t="str">
        <f>IF(A41&lt;&gt;"",IF(R41="INDENNITA'",Importo1(B41,F41,C41,J41),0),"")</f>
        <v/>
      </c>
      <c r="O41" s="10" t="str">
        <f>IF(A41&lt;&gt;"",IF(R41&lt;&gt;"INDENNITA'",Importo2(F41,C41,(K41+INT(L41/60)+ROUND((L41/60)-INT(L41/60),2)),M41),0),"")</f>
        <v/>
      </c>
      <c r="P41" s="6" t="str">
        <f t="shared" si="0"/>
        <v/>
      </c>
      <c r="Q41" s="6" t="str">
        <f t="shared" si="1"/>
        <v/>
      </c>
      <c r="R41" s="6" t="str">
        <f t="shared" si="3"/>
        <v/>
      </c>
    </row>
    <row r="42" spans="1:18" x14ac:dyDescent="0.25">
      <c r="A42" s="7" t="str">
        <f t="shared" si="4"/>
        <v/>
      </c>
      <c r="B42" s="5" t="str">
        <f t="shared" si="5"/>
        <v/>
      </c>
      <c r="C42" s="12"/>
      <c r="D42" s="13"/>
      <c r="E42" s="13"/>
      <c r="F42" s="13"/>
      <c r="G42" s="5" t="str">
        <f t="shared" si="2"/>
        <v/>
      </c>
      <c r="H42" s="14"/>
      <c r="I42" s="14"/>
      <c r="J42" s="12"/>
      <c r="K42" s="12"/>
      <c r="L42" s="12"/>
      <c r="M42" s="15"/>
      <c r="N42" s="10" t="str">
        <f>IF(A42&lt;&gt;"",IF(R42="INDENNITA'",Importo1(B42,F42,C42,J42),0),"")</f>
        <v/>
      </c>
      <c r="O42" s="10" t="str">
        <f>IF(A42&lt;&gt;"",IF(R42&lt;&gt;"INDENNITA'",Importo2(F42,C42,(K42+INT(L42/60)+ROUND((L42/60)-INT(L42/60),2)),M42),0),"")</f>
        <v/>
      </c>
      <c r="P42" s="6" t="str">
        <f t="shared" si="0"/>
        <v/>
      </c>
      <c r="Q42" s="6" t="str">
        <f t="shared" si="1"/>
        <v/>
      </c>
      <c r="R42" s="6" t="str">
        <f t="shared" si="3"/>
        <v/>
      </c>
    </row>
    <row r="43" spans="1:18" x14ac:dyDescent="0.25">
      <c r="A43" s="7" t="str">
        <f t="shared" si="4"/>
        <v/>
      </c>
      <c r="B43" s="5" t="str">
        <f t="shared" si="5"/>
        <v/>
      </c>
      <c r="C43" s="12"/>
      <c r="D43" s="13"/>
      <c r="E43" s="13"/>
      <c r="F43" s="13"/>
      <c r="G43" s="5" t="str">
        <f t="shared" si="2"/>
        <v/>
      </c>
      <c r="H43" s="14"/>
      <c r="I43" s="14"/>
      <c r="J43" s="12"/>
      <c r="K43" s="12"/>
      <c r="L43" s="12"/>
      <c r="M43" s="15"/>
      <c r="N43" s="10" t="str">
        <f>IF(A43&lt;&gt;"",IF(R43="INDENNITA'",Importo1(B43,F43,C43,J43),0),"")</f>
        <v/>
      </c>
      <c r="O43" s="10" t="str">
        <f>IF(A43&lt;&gt;"",IF(R43&lt;&gt;"INDENNITA'",Importo2(F43,C43,(K43+INT(L43/60)+ROUND((L43/60)-INT(L43/60),2)),M43),0),"")</f>
        <v/>
      </c>
      <c r="P43" s="6" t="str">
        <f t="shared" si="0"/>
        <v/>
      </c>
      <c r="Q43" s="6" t="str">
        <f t="shared" si="1"/>
        <v/>
      </c>
      <c r="R43" s="6" t="str">
        <f t="shared" si="3"/>
        <v/>
      </c>
    </row>
    <row r="44" spans="1:18" x14ac:dyDescent="0.25">
      <c r="A44" s="7" t="str">
        <f t="shared" si="4"/>
        <v/>
      </c>
      <c r="B44" s="5" t="str">
        <f t="shared" si="5"/>
        <v/>
      </c>
      <c r="C44" s="12"/>
      <c r="D44" s="13"/>
      <c r="E44" s="13"/>
      <c r="F44" s="13"/>
      <c r="G44" s="5" t="str">
        <f t="shared" si="2"/>
        <v/>
      </c>
      <c r="H44" s="14"/>
      <c r="I44" s="14"/>
      <c r="J44" s="12"/>
      <c r="K44" s="12"/>
      <c r="L44" s="12"/>
      <c r="M44" s="15"/>
      <c r="N44" s="10" t="str">
        <f>IF(A44&lt;&gt;"",IF(R44="INDENNITA'",Importo1(B44,F44,C44,J44),0),"")</f>
        <v/>
      </c>
      <c r="O44" s="10" t="str">
        <f>IF(A44&lt;&gt;"",IF(R44&lt;&gt;"INDENNITA'",Importo2(F44,C44,(K44+INT(L44/60)+ROUND((L44/60)-INT(L44/60),2)),M44),0),"")</f>
        <v/>
      </c>
      <c r="P44" s="6" t="str">
        <f t="shared" si="0"/>
        <v/>
      </c>
      <c r="Q44" s="6" t="str">
        <f t="shared" si="1"/>
        <v/>
      </c>
      <c r="R44" s="6" t="str">
        <f t="shared" si="3"/>
        <v/>
      </c>
    </row>
    <row r="45" spans="1:18" x14ac:dyDescent="0.25">
      <c r="A45" s="7" t="str">
        <f t="shared" si="4"/>
        <v/>
      </c>
      <c r="B45" s="5" t="str">
        <f t="shared" si="5"/>
        <v/>
      </c>
      <c r="C45" s="12"/>
      <c r="D45" s="13"/>
      <c r="E45" s="13"/>
      <c r="F45" s="13"/>
      <c r="G45" s="5" t="str">
        <f t="shared" si="2"/>
        <v/>
      </c>
      <c r="H45" s="14"/>
      <c r="I45" s="14"/>
      <c r="J45" s="12"/>
      <c r="K45" s="12"/>
      <c r="L45" s="12"/>
      <c r="M45" s="15"/>
      <c r="N45" s="10" t="str">
        <f>IF(A45&lt;&gt;"",IF(R45="INDENNITA'",Importo1(B45,F45,C45,J45),0),"")</f>
        <v/>
      </c>
      <c r="O45" s="10" t="str">
        <f>IF(A45&lt;&gt;"",IF(R45&lt;&gt;"INDENNITA'",Importo2(F45,C45,(K45+INT(L45/60)+ROUND((L45/60)-INT(L45/60),2)),M45),0),"")</f>
        <v/>
      </c>
      <c r="P45" s="6" t="str">
        <f t="shared" si="0"/>
        <v/>
      </c>
      <c r="Q45" s="6" t="str">
        <f t="shared" si="1"/>
        <v/>
      </c>
      <c r="R45" s="6" t="str">
        <f t="shared" si="3"/>
        <v/>
      </c>
    </row>
    <row r="46" spans="1:18" x14ac:dyDescent="0.25">
      <c r="A46" s="7" t="str">
        <f t="shared" si="4"/>
        <v/>
      </c>
      <c r="B46" s="5" t="str">
        <f t="shared" si="5"/>
        <v/>
      </c>
      <c r="C46" s="12"/>
      <c r="D46" s="13"/>
      <c r="E46" s="13"/>
      <c r="F46" s="13"/>
      <c r="G46" s="5" t="str">
        <f t="shared" si="2"/>
        <v/>
      </c>
      <c r="H46" s="14"/>
      <c r="I46" s="14"/>
      <c r="J46" s="12"/>
      <c r="K46" s="12"/>
      <c r="L46" s="12"/>
      <c r="M46" s="15"/>
      <c r="N46" s="10" t="str">
        <f>IF(A46&lt;&gt;"",IF(R46="INDENNITA'",Importo1(B46,F46,C46,J46),0),"")</f>
        <v/>
      </c>
      <c r="O46" s="10" t="str">
        <f>IF(A46&lt;&gt;"",IF(R46&lt;&gt;"INDENNITA'",Importo2(F46,C46,(K46+INT(L46/60)+ROUND((L46/60)-INT(L46/60),2)),M46),0),"")</f>
        <v/>
      </c>
      <c r="P46" s="6" t="str">
        <f t="shared" si="0"/>
        <v/>
      </c>
      <c r="Q46" s="6" t="str">
        <f t="shared" si="1"/>
        <v/>
      </c>
      <c r="R46" s="6" t="str">
        <f t="shared" si="3"/>
        <v/>
      </c>
    </row>
    <row r="47" spans="1:18" x14ac:dyDescent="0.25">
      <c r="A47" s="7" t="str">
        <f t="shared" si="4"/>
        <v/>
      </c>
      <c r="B47" s="5" t="str">
        <f t="shared" si="5"/>
        <v/>
      </c>
      <c r="C47" s="12"/>
      <c r="D47" s="13"/>
      <c r="E47" s="13"/>
      <c r="F47" s="13"/>
      <c r="G47" s="5" t="str">
        <f t="shared" si="2"/>
        <v/>
      </c>
      <c r="H47" s="14"/>
      <c r="I47" s="14"/>
      <c r="J47" s="12"/>
      <c r="K47" s="12"/>
      <c r="L47" s="12"/>
      <c r="M47" s="15"/>
      <c r="N47" s="10" t="str">
        <f>IF(A47&lt;&gt;"",IF(R47="INDENNITA'",Importo1(B47,F47,C47,J47),0),"")</f>
        <v/>
      </c>
      <c r="O47" s="10" t="str">
        <f>IF(A47&lt;&gt;"",IF(R47&lt;&gt;"INDENNITA'",Importo2(F47,C47,(K47+INT(L47/60)+ROUND((L47/60)-INT(L47/60),2)),M47),0),"")</f>
        <v/>
      </c>
      <c r="P47" s="6" t="str">
        <f t="shared" si="0"/>
        <v/>
      </c>
      <c r="Q47" s="6" t="str">
        <f t="shared" si="1"/>
        <v/>
      </c>
      <c r="R47" s="6" t="str">
        <f t="shared" si="3"/>
        <v/>
      </c>
    </row>
    <row r="48" spans="1:18" x14ac:dyDescent="0.25">
      <c r="A48" s="7" t="str">
        <f t="shared" si="4"/>
        <v/>
      </c>
      <c r="B48" s="5" t="str">
        <f t="shared" si="5"/>
        <v/>
      </c>
      <c r="C48" s="12"/>
      <c r="D48" s="13"/>
      <c r="E48" s="13"/>
      <c r="F48" s="13"/>
      <c r="G48" s="5" t="str">
        <f t="shared" si="2"/>
        <v/>
      </c>
      <c r="H48" s="14"/>
      <c r="I48" s="14"/>
      <c r="J48" s="12"/>
      <c r="K48" s="12"/>
      <c r="L48" s="12"/>
      <c r="M48" s="15"/>
      <c r="N48" s="10" t="str">
        <f>IF(A48&lt;&gt;"",IF(R48="INDENNITA'",Importo1(B48,F48,C48,J48),0),"")</f>
        <v/>
      </c>
      <c r="O48" s="10" t="str">
        <f>IF(A48&lt;&gt;"",IF(R48&lt;&gt;"INDENNITA'",Importo2(F48,C48,(K48+INT(L48/60)+ROUND((L48/60)-INT(L48/60),2)),M48),0),"")</f>
        <v/>
      </c>
      <c r="P48" s="6" t="str">
        <f t="shared" si="0"/>
        <v/>
      </c>
      <c r="Q48" s="6" t="str">
        <f t="shared" si="1"/>
        <v/>
      </c>
      <c r="R48" s="6" t="str">
        <f t="shared" si="3"/>
        <v/>
      </c>
    </row>
    <row r="49" spans="1:18" x14ac:dyDescent="0.25">
      <c r="A49" s="7" t="str">
        <f t="shared" si="4"/>
        <v/>
      </c>
      <c r="B49" s="5" t="str">
        <f t="shared" si="5"/>
        <v/>
      </c>
      <c r="C49" s="12"/>
      <c r="D49" s="13"/>
      <c r="E49" s="13"/>
      <c r="F49" s="13"/>
      <c r="G49" s="5" t="str">
        <f t="shared" si="2"/>
        <v/>
      </c>
      <c r="H49" s="14"/>
      <c r="I49" s="14"/>
      <c r="J49" s="12"/>
      <c r="K49" s="12"/>
      <c r="L49" s="12"/>
      <c r="M49" s="15"/>
      <c r="N49" s="10" t="str">
        <f>IF(A49&lt;&gt;"",IF(R49="INDENNITA'",Importo1(B49,F49,C49,J49),0),"")</f>
        <v/>
      </c>
      <c r="O49" s="10" t="str">
        <f>IF(A49&lt;&gt;"",IF(R49&lt;&gt;"INDENNITA'",Importo2(F49,C49,(K49+INT(L49/60)+ROUND((L49/60)-INT(L49/60),2)),M49),0),"")</f>
        <v/>
      </c>
      <c r="P49" s="6" t="str">
        <f t="shared" si="0"/>
        <v/>
      </c>
      <c r="Q49" s="6" t="str">
        <f t="shared" si="1"/>
        <v/>
      </c>
      <c r="R49" s="6" t="str">
        <f t="shared" si="3"/>
        <v/>
      </c>
    </row>
    <row r="50" spans="1:18" x14ac:dyDescent="0.25">
      <c r="A50" s="7" t="str">
        <f t="shared" si="4"/>
        <v/>
      </c>
      <c r="B50" s="5" t="str">
        <f t="shared" si="5"/>
        <v/>
      </c>
      <c r="C50" s="12"/>
      <c r="D50" s="13"/>
      <c r="E50" s="13"/>
      <c r="F50" s="13"/>
      <c r="G50" s="5" t="str">
        <f t="shared" si="2"/>
        <v/>
      </c>
      <c r="H50" s="14"/>
      <c r="I50" s="14"/>
      <c r="J50" s="12"/>
      <c r="K50" s="12"/>
      <c r="L50" s="12"/>
      <c r="M50" s="15"/>
      <c r="N50" s="10" t="str">
        <f>IF(A50&lt;&gt;"",IF(R50="INDENNITA'",Importo1(B50,F50,C50,J50),0),"")</f>
        <v/>
      </c>
      <c r="O50" s="10" t="str">
        <f>IF(A50&lt;&gt;"",IF(R50&lt;&gt;"INDENNITA'",Importo2(F50,C50,(K50+INT(L50/60)+ROUND((L50/60)-INT(L50/60),2)),M50),0),"")</f>
        <v/>
      </c>
      <c r="P50" s="6" t="str">
        <f t="shared" si="0"/>
        <v/>
      </c>
      <c r="Q50" s="6" t="str">
        <f t="shared" si="1"/>
        <v/>
      </c>
      <c r="R50" s="6" t="str">
        <f t="shared" si="3"/>
        <v/>
      </c>
    </row>
    <row r="51" spans="1:18" x14ac:dyDescent="0.25">
      <c r="A51" s="7" t="str">
        <f t="shared" si="4"/>
        <v/>
      </c>
      <c r="B51" s="5" t="str">
        <f t="shared" si="5"/>
        <v/>
      </c>
      <c r="C51" s="12"/>
      <c r="D51" s="13"/>
      <c r="E51" s="13"/>
      <c r="F51" s="13"/>
      <c r="G51" s="5" t="str">
        <f t="shared" si="2"/>
        <v/>
      </c>
      <c r="H51" s="14"/>
      <c r="I51" s="14"/>
      <c r="J51" s="12"/>
      <c r="K51" s="12"/>
      <c r="L51" s="12"/>
      <c r="M51" s="15"/>
      <c r="N51" s="10" t="str">
        <f>IF(A51&lt;&gt;"",IF(R51="INDENNITA'",Importo1(B51,F51,C51,J51),0),"")</f>
        <v/>
      </c>
      <c r="O51" s="10" t="str">
        <f>IF(A51&lt;&gt;"",IF(R51&lt;&gt;"INDENNITA'",Importo2(F51,C51,(K51+INT(L51/60)+ROUND((L51/60)-INT(L51/60),2)),M51),0),"")</f>
        <v/>
      </c>
      <c r="P51" s="6" t="str">
        <f t="shared" si="0"/>
        <v/>
      </c>
      <c r="Q51" s="6" t="str">
        <f t="shared" si="1"/>
        <v/>
      </c>
      <c r="R51" s="6" t="str">
        <f t="shared" si="3"/>
        <v/>
      </c>
    </row>
    <row r="52" spans="1:18" x14ac:dyDescent="0.25">
      <c r="A52" s="7" t="str">
        <f t="shared" si="4"/>
        <v/>
      </c>
      <c r="B52" s="5" t="str">
        <f t="shared" si="5"/>
        <v/>
      </c>
      <c r="C52" s="12"/>
      <c r="D52" s="13"/>
      <c r="E52" s="13"/>
      <c r="F52" s="13"/>
      <c r="G52" s="5" t="str">
        <f t="shared" si="2"/>
        <v/>
      </c>
      <c r="H52" s="14"/>
      <c r="I52" s="14"/>
      <c r="J52" s="12"/>
      <c r="K52" s="12"/>
      <c r="L52" s="12"/>
      <c r="M52" s="15"/>
      <c r="N52" s="10" t="str">
        <f>IF(A52&lt;&gt;"",IF(R52="INDENNITA'",Importo1(B52,F52,C52,J52),0),"")</f>
        <v/>
      </c>
      <c r="O52" s="10" t="str">
        <f>IF(A52&lt;&gt;"",IF(R52&lt;&gt;"INDENNITA'",Importo2(F52,C52,(K52+INT(L52/60)+ROUND((L52/60)-INT(L52/60),2)),M52),0),"")</f>
        <v/>
      </c>
      <c r="P52" s="6" t="str">
        <f t="shared" si="0"/>
        <v/>
      </c>
      <c r="Q52" s="6" t="str">
        <f t="shared" si="1"/>
        <v/>
      </c>
      <c r="R52" s="6" t="str">
        <f t="shared" si="3"/>
        <v/>
      </c>
    </row>
    <row r="53" spans="1:18" x14ac:dyDescent="0.25">
      <c r="A53" s="7" t="str">
        <f t="shared" si="4"/>
        <v/>
      </c>
      <c r="B53" s="5" t="str">
        <f t="shared" si="5"/>
        <v/>
      </c>
      <c r="C53" s="12"/>
      <c r="D53" s="13"/>
      <c r="E53" s="13"/>
      <c r="F53" s="13"/>
      <c r="G53" s="5" t="str">
        <f t="shared" si="2"/>
        <v/>
      </c>
      <c r="H53" s="14"/>
      <c r="I53" s="14"/>
      <c r="J53" s="12"/>
      <c r="K53" s="12"/>
      <c r="L53" s="12"/>
      <c r="M53" s="15"/>
      <c r="N53" s="10" t="str">
        <f>IF(A53&lt;&gt;"",IF(R53="INDENNITA'",Importo1(B53,F53,C53,J53),0),"")</f>
        <v/>
      </c>
      <c r="O53" s="10" t="str">
        <f>IF(A53&lt;&gt;"",IF(R53&lt;&gt;"INDENNITA'",Importo2(F53,C53,(K53+INT(L53/60)+ROUND((L53/60)-INT(L53/60),2)),M53),0),"")</f>
        <v/>
      </c>
      <c r="P53" s="6" t="str">
        <f t="shared" si="0"/>
        <v/>
      </c>
      <c r="Q53" s="6" t="str">
        <f t="shared" si="1"/>
        <v/>
      </c>
      <c r="R53" s="6" t="str">
        <f t="shared" si="3"/>
        <v/>
      </c>
    </row>
    <row r="54" spans="1:18" x14ac:dyDescent="0.25">
      <c r="A54" s="7" t="str">
        <f t="shared" si="4"/>
        <v/>
      </c>
      <c r="B54" s="5" t="str">
        <f t="shared" si="5"/>
        <v/>
      </c>
      <c r="C54" s="12"/>
      <c r="D54" s="13"/>
      <c r="E54" s="13"/>
      <c r="F54" s="13"/>
      <c r="G54" s="5" t="str">
        <f t="shared" si="2"/>
        <v/>
      </c>
      <c r="H54" s="14"/>
      <c r="I54" s="14"/>
      <c r="J54" s="12"/>
      <c r="K54" s="12"/>
      <c r="L54" s="12"/>
      <c r="M54" s="15"/>
      <c r="N54" s="10" t="str">
        <f>IF(A54&lt;&gt;"",IF(R54="INDENNITA'",Importo1(B54,F54,C54,J54),0),"")</f>
        <v/>
      </c>
      <c r="O54" s="10" t="str">
        <f>IF(A54&lt;&gt;"",IF(R54&lt;&gt;"INDENNITA'",Importo2(F54,C54,(K54+INT(L54/60)+ROUND((L54/60)-INT(L54/60),2)),M54),0),"")</f>
        <v/>
      </c>
      <c r="P54" s="6" t="str">
        <f t="shared" si="0"/>
        <v/>
      </c>
      <c r="Q54" s="6" t="str">
        <f t="shared" si="1"/>
        <v/>
      </c>
      <c r="R54" s="6" t="str">
        <f t="shared" si="3"/>
        <v/>
      </c>
    </row>
    <row r="55" spans="1:18" x14ac:dyDescent="0.25">
      <c r="A55" s="7" t="str">
        <f t="shared" si="4"/>
        <v/>
      </c>
      <c r="B55" s="5" t="str">
        <f t="shared" si="5"/>
        <v/>
      </c>
      <c r="C55" s="12"/>
      <c r="D55" s="13"/>
      <c r="E55" s="13"/>
      <c r="F55" s="13"/>
      <c r="G55" s="5" t="str">
        <f t="shared" si="2"/>
        <v/>
      </c>
      <c r="H55" s="14"/>
      <c r="I55" s="14"/>
      <c r="J55" s="12"/>
      <c r="K55" s="12"/>
      <c r="L55" s="12"/>
      <c r="M55" s="15"/>
      <c r="N55" s="10" t="str">
        <f>IF(A55&lt;&gt;"",IF(R55="INDENNITA'",Importo1(B55,F55,C55,J55),0),"")</f>
        <v/>
      </c>
      <c r="O55" s="10" t="str">
        <f>IF(A55&lt;&gt;"",IF(R55&lt;&gt;"INDENNITA'",Importo2(F55,C55,(K55+INT(L55/60)+ROUND((L55/60)-INT(L55/60),2)),M55),0),"")</f>
        <v/>
      </c>
      <c r="P55" s="6" t="str">
        <f t="shared" si="0"/>
        <v/>
      </c>
      <c r="Q55" s="6" t="str">
        <f t="shared" si="1"/>
        <v/>
      </c>
      <c r="R55" s="6" t="str">
        <f t="shared" si="3"/>
        <v/>
      </c>
    </row>
    <row r="56" spans="1:18" x14ac:dyDescent="0.25">
      <c r="A56" s="7" t="str">
        <f t="shared" si="4"/>
        <v/>
      </c>
      <c r="B56" s="5" t="str">
        <f t="shared" si="5"/>
        <v/>
      </c>
      <c r="C56" s="12"/>
      <c r="D56" s="13"/>
      <c r="E56" s="13"/>
      <c r="F56" s="13"/>
      <c r="G56" s="5" t="str">
        <f t="shared" si="2"/>
        <v/>
      </c>
      <c r="H56" s="14"/>
      <c r="I56" s="14"/>
      <c r="J56" s="12"/>
      <c r="K56" s="12"/>
      <c r="L56" s="12"/>
      <c r="M56" s="15"/>
      <c r="N56" s="10" t="str">
        <f>IF(A56&lt;&gt;"",IF(R56="INDENNITA'",Importo1(B56,F56,C56,J56),0),"")</f>
        <v/>
      </c>
      <c r="O56" s="10" t="str">
        <f>IF(A56&lt;&gt;"",IF(R56&lt;&gt;"INDENNITA'",Importo2(F56,C56,(K56+INT(L56/60)+ROUND((L56/60)-INT(L56/60),2)),M56),0),"")</f>
        <v/>
      </c>
      <c r="P56" s="6" t="str">
        <f t="shared" si="0"/>
        <v/>
      </c>
      <c r="Q56" s="6" t="str">
        <f t="shared" si="1"/>
        <v/>
      </c>
      <c r="R56" s="6" t="str">
        <f t="shared" si="3"/>
        <v/>
      </c>
    </row>
    <row r="57" spans="1:18" x14ac:dyDescent="0.25">
      <c r="A57" s="7" t="str">
        <f t="shared" si="4"/>
        <v/>
      </c>
      <c r="B57" s="5" t="str">
        <f t="shared" si="5"/>
        <v/>
      </c>
      <c r="C57" s="12"/>
      <c r="D57" s="13"/>
      <c r="E57" s="13"/>
      <c r="F57" s="13"/>
      <c r="G57" s="5" t="str">
        <f t="shared" si="2"/>
        <v/>
      </c>
      <c r="H57" s="14"/>
      <c r="I57" s="14"/>
      <c r="J57" s="12"/>
      <c r="K57" s="12"/>
      <c r="L57" s="12"/>
      <c r="M57" s="15"/>
      <c r="N57" s="10" t="str">
        <f>IF(A57&lt;&gt;"",IF(R57="INDENNITA'",Importo1(B57,F57,C57,J57),0),"")</f>
        <v/>
      </c>
      <c r="O57" s="10" t="str">
        <f>IF(A57&lt;&gt;"",IF(R57&lt;&gt;"INDENNITA'",Importo2(F57,C57,(K57+INT(L57/60)+ROUND((L57/60)-INT(L57/60),2)),M57),0),"")</f>
        <v/>
      </c>
      <c r="P57" s="6" t="str">
        <f t="shared" si="0"/>
        <v/>
      </c>
      <c r="Q57" s="6" t="str">
        <f t="shared" si="1"/>
        <v/>
      </c>
      <c r="R57" s="6" t="str">
        <f t="shared" si="3"/>
        <v/>
      </c>
    </row>
    <row r="58" spans="1:18" x14ac:dyDescent="0.25">
      <c r="A58" s="7" t="str">
        <f t="shared" si="4"/>
        <v/>
      </c>
      <c r="B58" s="5" t="str">
        <f t="shared" si="5"/>
        <v/>
      </c>
      <c r="C58" s="12"/>
      <c r="D58" s="13"/>
      <c r="E58" s="13"/>
      <c r="F58" s="13"/>
      <c r="G58" s="5" t="str">
        <f t="shared" si="2"/>
        <v/>
      </c>
      <c r="H58" s="14"/>
      <c r="I58" s="14"/>
      <c r="J58" s="12"/>
      <c r="K58" s="12"/>
      <c r="L58" s="12"/>
      <c r="M58" s="15"/>
      <c r="N58" s="10" t="str">
        <f>IF(A58&lt;&gt;"",IF(R58="INDENNITA'",Importo1(B58,F58,C58,J58),0),"")</f>
        <v/>
      </c>
      <c r="O58" s="10" t="str">
        <f>IF(A58&lt;&gt;"",IF(R58&lt;&gt;"INDENNITA'",Importo2(F58,C58,(K58+INT(L58/60)+ROUND((L58/60)-INT(L58/60),2)),M58),0),"")</f>
        <v/>
      </c>
      <c r="P58" s="6" t="str">
        <f t="shared" si="0"/>
        <v/>
      </c>
      <c r="Q58" s="6" t="str">
        <f t="shared" si="1"/>
        <v/>
      </c>
      <c r="R58" s="6" t="str">
        <f t="shared" si="3"/>
        <v/>
      </c>
    </row>
    <row r="59" spans="1:18" x14ac:dyDescent="0.25">
      <c r="A59" s="7" t="str">
        <f t="shared" si="4"/>
        <v/>
      </c>
      <c r="B59" s="5" t="str">
        <f t="shared" si="5"/>
        <v/>
      </c>
      <c r="C59" s="12"/>
      <c r="D59" s="13"/>
      <c r="E59" s="13"/>
      <c r="F59" s="13"/>
      <c r="G59" s="5" t="str">
        <f t="shared" si="2"/>
        <v/>
      </c>
      <c r="H59" s="14"/>
      <c r="I59" s="14"/>
      <c r="J59" s="12"/>
      <c r="K59" s="12"/>
      <c r="L59" s="12"/>
      <c r="M59" s="15"/>
      <c r="N59" s="10" t="str">
        <f>IF(A59&lt;&gt;"",IF(R59="INDENNITA'",Importo1(B59,F59,C59,J59),0),"")</f>
        <v/>
      </c>
      <c r="O59" s="10" t="str">
        <f>IF(A59&lt;&gt;"",IF(R59&lt;&gt;"INDENNITA'",Importo2(F59,C59,(K59+INT(L59/60)+ROUND((L59/60)-INT(L59/60),2)),M59),0),"")</f>
        <v/>
      </c>
      <c r="P59" s="6" t="str">
        <f t="shared" si="0"/>
        <v/>
      </c>
      <c r="Q59" s="6" t="str">
        <f t="shared" si="1"/>
        <v/>
      </c>
      <c r="R59" s="6" t="str">
        <f t="shared" si="3"/>
        <v/>
      </c>
    </row>
    <row r="60" spans="1:18" x14ac:dyDescent="0.25">
      <c r="A60" s="7" t="str">
        <f t="shared" si="4"/>
        <v/>
      </c>
      <c r="B60" s="5" t="str">
        <f t="shared" si="5"/>
        <v/>
      </c>
      <c r="C60" s="12"/>
      <c r="D60" s="13"/>
      <c r="E60" s="13"/>
      <c r="F60" s="13"/>
      <c r="G60" s="5" t="str">
        <f t="shared" si="2"/>
        <v/>
      </c>
      <c r="H60" s="14"/>
      <c r="I60" s="14"/>
      <c r="J60" s="12"/>
      <c r="K60" s="12"/>
      <c r="L60" s="12"/>
      <c r="M60" s="15"/>
      <c r="N60" s="10" t="str">
        <f>IF(A60&lt;&gt;"",IF(R60="INDENNITA'",Importo1(B60,F60,C60,J60),0),"")</f>
        <v/>
      </c>
      <c r="O60" s="10" t="str">
        <f>IF(A60&lt;&gt;"",IF(R60&lt;&gt;"INDENNITA'",Importo2(F60,C60,(K60+INT(L60/60)+ROUND((L60/60)-INT(L60/60),2)),M60),0),"")</f>
        <v/>
      </c>
      <c r="P60" s="6" t="str">
        <f t="shared" si="0"/>
        <v/>
      </c>
      <c r="Q60" s="6" t="str">
        <f t="shared" si="1"/>
        <v/>
      </c>
      <c r="R60" s="6" t="str">
        <f t="shared" si="3"/>
        <v/>
      </c>
    </row>
    <row r="61" spans="1:18" x14ac:dyDescent="0.25">
      <c r="A61" s="7" t="str">
        <f t="shared" si="4"/>
        <v/>
      </c>
      <c r="B61" s="5" t="str">
        <f t="shared" si="5"/>
        <v/>
      </c>
      <c r="C61" s="12"/>
      <c r="D61" s="13"/>
      <c r="E61" s="13"/>
      <c r="F61" s="13"/>
      <c r="G61" s="5" t="str">
        <f t="shared" si="2"/>
        <v/>
      </c>
      <c r="H61" s="14"/>
      <c r="I61" s="14"/>
      <c r="J61" s="12"/>
      <c r="K61" s="12"/>
      <c r="L61" s="12"/>
      <c r="M61" s="15"/>
      <c r="N61" s="10" t="str">
        <f>IF(A61&lt;&gt;"",IF(R61="INDENNITA'",Importo1(B61,F61,C61,J61),0),"")</f>
        <v/>
      </c>
      <c r="O61" s="10" t="str">
        <f>IF(A61&lt;&gt;"",IF(R61&lt;&gt;"INDENNITA'",Importo2(F61,C61,(K61+INT(L61/60)+ROUND((L61/60)-INT(L61/60),2)),M61),0),"")</f>
        <v/>
      </c>
      <c r="P61" s="6" t="str">
        <f t="shared" si="0"/>
        <v/>
      </c>
      <c r="Q61" s="6" t="str">
        <f t="shared" si="1"/>
        <v/>
      </c>
      <c r="R61" s="6" t="str">
        <f t="shared" si="3"/>
        <v/>
      </c>
    </row>
    <row r="62" spans="1:18" x14ac:dyDescent="0.25">
      <c r="A62" s="7" t="str">
        <f t="shared" si="4"/>
        <v/>
      </c>
      <c r="B62" s="5" t="str">
        <f t="shared" si="5"/>
        <v/>
      </c>
      <c r="C62" s="12"/>
      <c r="D62" s="13"/>
      <c r="E62" s="13"/>
      <c r="F62" s="13"/>
      <c r="G62" s="5" t="str">
        <f t="shared" si="2"/>
        <v/>
      </c>
      <c r="H62" s="14"/>
      <c r="I62" s="14"/>
      <c r="J62" s="12"/>
      <c r="K62" s="12"/>
      <c r="L62" s="12"/>
      <c r="M62" s="15"/>
      <c r="N62" s="10" t="str">
        <f>IF(A62&lt;&gt;"",IF(R62="INDENNITA'",Importo1(B62,F62,C62,J62),0),"")</f>
        <v/>
      </c>
      <c r="O62" s="10" t="str">
        <f>IF(A62&lt;&gt;"",IF(R62&lt;&gt;"INDENNITA'",Importo2(F62,C62,(K62+INT(L62/60)+ROUND((L62/60)-INT(L62/60),2)),M62),0),"")</f>
        <v/>
      </c>
      <c r="P62" s="6" t="str">
        <f t="shared" si="0"/>
        <v/>
      </c>
      <c r="Q62" s="6" t="str">
        <f t="shared" si="1"/>
        <v/>
      </c>
      <c r="R62" s="6" t="str">
        <f t="shared" si="3"/>
        <v/>
      </c>
    </row>
    <row r="63" spans="1:18" x14ac:dyDescent="0.25">
      <c r="A63" s="7" t="str">
        <f t="shared" si="4"/>
        <v/>
      </c>
      <c r="B63" s="5" t="str">
        <f t="shared" si="5"/>
        <v/>
      </c>
      <c r="C63" s="12"/>
      <c r="D63" s="13"/>
      <c r="E63" s="13"/>
      <c r="F63" s="13"/>
      <c r="G63" s="5" t="str">
        <f t="shared" si="2"/>
        <v/>
      </c>
      <c r="H63" s="14"/>
      <c r="I63" s="14"/>
      <c r="J63" s="12"/>
      <c r="K63" s="12"/>
      <c r="L63" s="12"/>
      <c r="M63" s="15"/>
      <c r="N63" s="10" t="str">
        <f>IF(A63&lt;&gt;"",IF(R63="INDENNITA'",Importo1(B63,F63,C63,J63),0),"")</f>
        <v/>
      </c>
      <c r="O63" s="10" t="str">
        <f>IF(A63&lt;&gt;"",IF(R63&lt;&gt;"INDENNITA'",Importo2(F63,C63,(K63+INT(L63/60)+ROUND((L63/60)-INT(L63/60),2)),M63),0),"")</f>
        <v/>
      </c>
      <c r="P63" s="6" t="str">
        <f t="shared" si="0"/>
        <v/>
      </c>
      <c r="Q63" s="6" t="str">
        <f t="shared" si="1"/>
        <v/>
      </c>
      <c r="R63" s="6" t="str">
        <f t="shared" si="3"/>
        <v/>
      </c>
    </row>
    <row r="64" spans="1:18" x14ac:dyDescent="0.25">
      <c r="A64" s="7" t="str">
        <f t="shared" si="4"/>
        <v/>
      </c>
      <c r="B64" s="5" t="str">
        <f t="shared" si="5"/>
        <v/>
      </c>
      <c r="C64" s="12"/>
      <c r="D64" s="13"/>
      <c r="E64" s="13"/>
      <c r="F64" s="13"/>
      <c r="G64" s="5" t="str">
        <f t="shared" si="2"/>
        <v/>
      </c>
      <c r="H64" s="14"/>
      <c r="I64" s="14"/>
      <c r="J64" s="12"/>
      <c r="K64" s="12"/>
      <c r="L64" s="12"/>
      <c r="M64" s="15"/>
      <c r="N64" s="10" t="str">
        <f>IF(A64&lt;&gt;"",IF(R64="INDENNITA'",Importo1(B64,F64,C64,J64),0),"")</f>
        <v/>
      </c>
      <c r="O64" s="10" t="str">
        <f>IF(A64&lt;&gt;"",IF(R64&lt;&gt;"INDENNITA'",Importo2(F64,C64,(K64+INT(L64/60)+ROUND((L64/60)-INT(L64/60),2)),M64),0),"")</f>
        <v/>
      </c>
      <c r="P64" s="6" t="str">
        <f t="shared" si="0"/>
        <v/>
      </c>
      <c r="Q64" s="6" t="str">
        <f t="shared" si="1"/>
        <v/>
      </c>
      <c r="R64" s="6" t="str">
        <f t="shared" si="3"/>
        <v/>
      </c>
    </row>
    <row r="65" spans="1:18" x14ac:dyDescent="0.25">
      <c r="A65" s="7" t="str">
        <f t="shared" si="4"/>
        <v/>
      </c>
      <c r="B65" s="5" t="str">
        <f t="shared" si="5"/>
        <v/>
      </c>
      <c r="C65" s="12"/>
      <c r="D65" s="13"/>
      <c r="E65" s="13"/>
      <c r="F65" s="13"/>
      <c r="G65" s="5" t="str">
        <f t="shared" si="2"/>
        <v/>
      </c>
      <c r="H65" s="14"/>
      <c r="I65" s="14"/>
      <c r="J65" s="12"/>
      <c r="K65" s="12"/>
      <c r="L65" s="12"/>
      <c r="M65" s="15"/>
      <c r="N65" s="10" t="str">
        <f>IF(A65&lt;&gt;"",IF(R65="INDENNITA'",Importo1(B65,F65,C65,J65),0),"")</f>
        <v/>
      </c>
      <c r="O65" s="10" t="str">
        <f>IF(A65&lt;&gt;"",IF(R65&lt;&gt;"INDENNITA'",Importo2(F65,C65,(K65+INT(L65/60)+ROUND((L65/60)-INT(L65/60),2)),M65),0),"")</f>
        <v/>
      </c>
      <c r="P65" s="6" t="str">
        <f t="shared" si="0"/>
        <v/>
      </c>
      <c r="Q65" s="6" t="str">
        <f t="shared" si="1"/>
        <v/>
      </c>
      <c r="R65" s="6" t="str">
        <f t="shared" si="3"/>
        <v/>
      </c>
    </row>
    <row r="66" spans="1:18" x14ac:dyDescent="0.25">
      <c r="A66" s="7" t="str">
        <f t="shared" si="4"/>
        <v/>
      </c>
      <c r="B66" s="5" t="str">
        <f t="shared" si="5"/>
        <v/>
      </c>
      <c r="C66" s="12"/>
      <c r="D66" s="13"/>
      <c r="E66" s="13"/>
      <c r="F66" s="13"/>
      <c r="G66" s="5" t="str">
        <f t="shared" si="2"/>
        <v/>
      </c>
      <c r="H66" s="14"/>
      <c r="I66" s="14"/>
      <c r="J66" s="12"/>
      <c r="K66" s="12"/>
      <c r="L66" s="12"/>
      <c r="M66" s="15"/>
      <c r="N66" s="10" t="str">
        <f>IF(A66&lt;&gt;"",IF(R66="INDENNITA'",Importo1(B66,F66,C66,J66),0),"")</f>
        <v/>
      </c>
      <c r="O66" s="10" t="str">
        <f>IF(A66&lt;&gt;"",IF(R66&lt;&gt;"INDENNITA'",Importo2(F66,C66,(K66+INT(L66/60)+ROUND((L66/60)-INT(L66/60),2)),M66),0),"")</f>
        <v/>
      </c>
      <c r="P66" s="6" t="str">
        <f t="shared" si="0"/>
        <v/>
      </c>
      <c r="Q66" s="6" t="str">
        <f t="shared" si="1"/>
        <v/>
      </c>
      <c r="R66" s="6" t="str">
        <f t="shared" si="3"/>
        <v/>
      </c>
    </row>
    <row r="67" spans="1:18" x14ac:dyDescent="0.25">
      <c r="A67" s="7" t="str">
        <f t="shared" si="4"/>
        <v/>
      </c>
      <c r="B67" s="5" t="str">
        <f t="shared" si="5"/>
        <v/>
      </c>
      <c r="C67" s="12"/>
      <c r="D67" s="13"/>
      <c r="E67" s="13"/>
      <c r="F67" s="13"/>
      <c r="G67" s="5" t="str">
        <f t="shared" si="2"/>
        <v/>
      </c>
      <c r="H67" s="14"/>
      <c r="I67" s="14"/>
      <c r="J67" s="12"/>
      <c r="K67" s="12"/>
      <c r="L67" s="12"/>
      <c r="M67" s="15"/>
      <c r="N67" s="10" t="str">
        <f>IF(A67&lt;&gt;"",IF(R67="INDENNITA'",Importo1(B67,F67,C67,J67),0),"")</f>
        <v/>
      </c>
      <c r="O67" s="10" t="str">
        <f>IF(A67&lt;&gt;"",IF(R67&lt;&gt;"INDENNITA'",Importo2(F67,C67,(K67+INT(L67/60)+ROUND((L67/60)-INT(L67/60),2)),M67),0),"")</f>
        <v/>
      </c>
      <c r="P67" s="6" t="str">
        <f t="shared" ref="P67:P130" si="9">IF(AND(G67&lt;&gt;"",H67&lt;&gt;"",I67&lt;&gt;""),IF(ISNA(VLOOKUP(I67,IF(G67="COMPARTO",IF(H67="IN_LOCO",periodoCL,periodoCS),IF(H67="IN_LOCO",periodoDL,periodoDS)),1,FALSE)),"X","OK"),"")</f>
        <v/>
      </c>
      <c r="Q67" s="6" t="str">
        <f t="shared" ref="Q67:Q130" si="10">IF(AND(R67&lt;&gt;"",R67="STRAORDINARIO"),IF(SUMIFS(K$3:K$252,C$3:C$252,C67,I$3:I$252,I67)+(SUMIFS(L$3:L$252,C$3:C$252,C67,I$3:I$252,I67)/60)&gt;VLOOKUP(I67,IF(H67="IN_SEDE",max_strao_1,max_strao_2),2,FALSE),"X","OK"),"")</f>
        <v/>
      </c>
      <c r="R67" s="6" t="str">
        <f t="shared" si="3"/>
        <v/>
      </c>
    </row>
    <row r="68" spans="1:18" x14ac:dyDescent="0.25">
      <c r="A68" s="7" t="str">
        <f t="shared" si="4"/>
        <v/>
      </c>
      <c r="B68" s="5" t="str">
        <f t="shared" ref="B68:B131" si="11">IF(A68&lt;&gt;"",COD_COMP(G68,H68,I68),"")</f>
        <v/>
      </c>
      <c r="C68" s="12"/>
      <c r="D68" s="13"/>
      <c r="E68" s="13"/>
      <c r="F68" s="13"/>
      <c r="G68" s="5" t="str">
        <f t="shared" ref="G68:G131" si="12">IF(F68&lt;&gt;"",IF(F68&lt;&gt;"DIRIG","COMPARTO","DIRIGENZA"),"")</f>
        <v/>
      </c>
      <c r="H68" s="14"/>
      <c r="I68" s="14"/>
      <c r="J68" s="12"/>
      <c r="K68" s="12"/>
      <c r="L68" s="12"/>
      <c r="M68" s="15"/>
      <c r="N68" s="10" t="str">
        <f>IF(A68&lt;&gt;"",IF(R68="INDENNITA'",Importo1(B68,F68,C68,J68),0),"")</f>
        <v/>
      </c>
      <c r="O68" s="10" t="str">
        <f>IF(A68&lt;&gt;"",IF(R68&lt;&gt;"INDENNITA'",Importo2(F68,C68,(K68+INT(L68/60)+ROUND((L68/60)-INT(L68/60),2)),M68),0),"")</f>
        <v/>
      </c>
      <c r="P68" s="6" t="str">
        <f t="shared" si="9"/>
        <v/>
      </c>
      <c r="Q68" s="6" t="str">
        <f t="shared" si="10"/>
        <v/>
      </c>
      <c r="R68" s="6" t="str">
        <f t="shared" ref="R68:R131" si="13">IF(AND(G68&lt;&gt;"",H68&lt;&gt;"",I68&lt;&gt;""),IF(G68="COMPARTO",IF(H68="IN_LOCO",IF(OR(I68="01nov-31dic",I68="01gen-fine"),"STRAORDINARIO","INDENNITA'"),"STRAORDINARIO"),"INDENNITA'"),"")</f>
        <v/>
      </c>
    </row>
    <row r="69" spans="1:18" x14ac:dyDescent="0.25">
      <c r="A69" s="7" t="str">
        <f t="shared" ref="A69:A132" si="14">IF(C69&lt;&gt;"",A68+1,"")</f>
        <v/>
      </c>
      <c r="B69" s="5" t="str">
        <f t="shared" si="11"/>
        <v/>
      </c>
      <c r="C69" s="12"/>
      <c r="D69" s="13"/>
      <c r="E69" s="13"/>
      <c r="F69" s="13"/>
      <c r="G69" s="5" t="str">
        <f t="shared" si="12"/>
        <v/>
      </c>
      <c r="H69" s="14"/>
      <c r="I69" s="14"/>
      <c r="J69" s="12"/>
      <c r="K69" s="12"/>
      <c r="L69" s="12"/>
      <c r="M69" s="15"/>
      <c r="N69" s="10" t="str">
        <f>IF(A69&lt;&gt;"",IF(R69="INDENNITA'",Importo1(B69,F69,C69,J69),0),"")</f>
        <v/>
      </c>
      <c r="O69" s="10" t="str">
        <f>IF(A69&lt;&gt;"",IF(R69&lt;&gt;"INDENNITA'",Importo2(F69,C69,(K69+INT(L69/60)+ROUND((L69/60)-INT(L69/60),2)),M69),0),"")</f>
        <v/>
      </c>
      <c r="P69" s="6" t="str">
        <f t="shared" si="9"/>
        <v/>
      </c>
      <c r="Q69" s="6" t="str">
        <f t="shared" si="10"/>
        <v/>
      </c>
      <c r="R69" s="6" t="str">
        <f t="shared" si="13"/>
        <v/>
      </c>
    </row>
    <row r="70" spans="1:18" x14ac:dyDescent="0.25">
      <c r="A70" s="7" t="str">
        <f t="shared" si="14"/>
        <v/>
      </c>
      <c r="B70" s="5" t="str">
        <f t="shared" si="11"/>
        <v/>
      </c>
      <c r="C70" s="12"/>
      <c r="D70" s="13"/>
      <c r="E70" s="13"/>
      <c r="F70" s="13"/>
      <c r="G70" s="5" t="str">
        <f t="shared" si="12"/>
        <v/>
      </c>
      <c r="H70" s="14"/>
      <c r="I70" s="14"/>
      <c r="J70" s="12"/>
      <c r="K70" s="12"/>
      <c r="L70" s="12"/>
      <c r="M70" s="15"/>
      <c r="N70" s="10" t="str">
        <f>IF(A70&lt;&gt;"",IF(R70="INDENNITA'",Importo1(B70,F70,C70,J70),0),"")</f>
        <v/>
      </c>
      <c r="O70" s="10" t="str">
        <f>IF(A70&lt;&gt;"",IF(R70&lt;&gt;"INDENNITA'",Importo2(F70,C70,(K70+INT(L70/60)+ROUND((L70/60)-INT(L70/60),2)),M70),0),"")</f>
        <v/>
      </c>
      <c r="P70" s="6" t="str">
        <f t="shared" si="9"/>
        <v/>
      </c>
      <c r="Q70" s="6" t="str">
        <f t="shared" si="10"/>
        <v/>
      </c>
      <c r="R70" s="6" t="str">
        <f t="shared" si="13"/>
        <v/>
      </c>
    </row>
    <row r="71" spans="1:18" x14ac:dyDescent="0.25">
      <c r="A71" s="7" t="str">
        <f t="shared" si="14"/>
        <v/>
      </c>
      <c r="B71" s="5" t="str">
        <f t="shared" si="11"/>
        <v/>
      </c>
      <c r="C71" s="12"/>
      <c r="D71" s="13"/>
      <c r="E71" s="13"/>
      <c r="F71" s="13"/>
      <c r="G71" s="5" t="str">
        <f t="shared" si="12"/>
        <v/>
      </c>
      <c r="H71" s="14"/>
      <c r="I71" s="14"/>
      <c r="J71" s="12"/>
      <c r="K71" s="12"/>
      <c r="L71" s="12"/>
      <c r="M71" s="15"/>
      <c r="N71" s="10" t="str">
        <f>IF(A71&lt;&gt;"",IF(R71="INDENNITA'",Importo1(B71,F71,C71,J71),0),"")</f>
        <v/>
      </c>
      <c r="O71" s="10" t="str">
        <f>IF(A71&lt;&gt;"",IF(R71&lt;&gt;"INDENNITA'",Importo2(F71,C71,(K71+INT(L71/60)+ROUND((L71/60)-INT(L71/60),2)),M71),0),"")</f>
        <v/>
      </c>
      <c r="P71" s="6" t="str">
        <f t="shared" si="9"/>
        <v/>
      </c>
      <c r="Q71" s="6" t="str">
        <f t="shared" si="10"/>
        <v/>
      </c>
      <c r="R71" s="6" t="str">
        <f t="shared" si="13"/>
        <v/>
      </c>
    </row>
    <row r="72" spans="1:18" x14ac:dyDescent="0.25">
      <c r="A72" s="7" t="str">
        <f t="shared" si="14"/>
        <v/>
      </c>
      <c r="B72" s="5" t="str">
        <f t="shared" si="11"/>
        <v/>
      </c>
      <c r="C72" s="12"/>
      <c r="D72" s="13"/>
      <c r="E72" s="13"/>
      <c r="F72" s="13"/>
      <c r="G72" s="5" t="str">
        <f t="shared" si="12"/>
        <v/>
      </c>
      <c r="H72" s="14"/>
      <c r="I72" s="14"/>
      <c r="J72" s="12"/>
      <c r="K72" s="12"/>
      <c r="L72" s="12"/>
      <c r="M72" s="15"/>
      <c r="N72" s="10" t="str">
        <f>IF(A72&lt;&gt;"",IF(R72="INDENNITA'",Importo1(B72,F72,C72,J72),0),"")</f>
        <v/>
      </c>
      <c r="O72" s="10" t="str">
        <f>IF(A72&lt;&gt;"",IF(R72&lt;&gt;"INDENNITA'",Importo2(F72,C72,(K72+INT(L72/60)+ROUND((L72/60)-INT(L72/60),2)),M72),0),"")</f>
        <v/>
      </c>
      <c r="P72" s="6" t="str">
        <f t="shared" si="9"/>
        <v/>
      </c>
      <c r="Q72" s="6" t="str">
        <f t="shared" si="10"/>
        <v/>
      </c>
      <c r="R72" s="6" t="str">
        <f t="shared" si="13"/>
        <v/>
      </c>
    </row>
    <row r="73" spans="1:18" x14ac:dyDescent="0.25">
      <c r="A73" s="7" t="str">
        <f t="shared" si="14"/>
        <v/>
      </c>
      <c r="B73" s="5" t="str">
        <f t="shared" si="11"/>
        <v/>
      </c>
      <c r="C73" s="12"/>
      <c r="D73" s="13"/>
      <c r="E73" s="13"/>
      <c r="F73" s="13"/>
      <c r="G73" s="5" t="str">
        <f t="shared" si="12"/>
        <v/>
      </c>
      <c r="H73" s="14"/>
      <c r="I73" s="14"/>
      <c r="J73" s="12"/>
      <c r="K73" s="12"/>
      <c r="L73" s="12"/>
      <c r="M73" s="15"/>
      <c r="N73" s="10" t="str">
        <f>IF(A73&lt;&gt;"",IF(R73="INDENNITA'",Importo1(B73,F73,C73,J73),0),"")</f>
        <v/>
      </c>
      <c r="O73" s="10" t="str">
        <f>IF(A73&lt;&gt;"",IF(R73&lt;&gt;"INDENNITA'",Importo2(F73,C73,(K73+INT(L73/60)+ROUND((L73/60)-INT(L73/60),2)),M73),0),"")</f>
        <v/>
      </c>
      <c r="P73" s="6" t="str">
        <f t="shared" si="9"/>
        <v/>
      </c>
      <c r="Q73" s="6" t="str">
        <f t="shared" si="10"/>
        <v/>
      </c>
      <c r="R73" s="6" t="str">
        <f t="shared" si="13"/>
        <v/>
      </c>
    </row>
    <row r="74" spans="1:18" x14ac:dyDescent="0.25">
      <c r="A74" s="7" t="str">
        <f t="shared" si="14"/>
        <v/>
      </c>
      <c r="B74" s="5" t="str">
        <f t="shared" si="11"/>
        <v/>
      </c>
      <c r="C74" s="12"/>
      <c r="D74" s="13"/>
      <c r="E74" s="13"/>
      <c r="F74" s="13"/>
      <c r="G74" s="5" t="str">
        <f t="shared" si="12"/>
        <v/>
      </c>
      <c r="H74" s="14"/>
      <c r="I74" s="14"/>
      <c r="J74" s="12"/>
      <c r="K74" s="12"/>
      <c r="L74" s="12"/>
      <c r="M74" s="15"/>
      <c r="N74" s="10" t="str">
        <f>IF(A74&lt;&gt;"",IF(R74="INDENNITA'",Importo1(B74,F74,C74,J74),0),"")</f>
        <v/>
      </c>
      <c r="O74" s="10" t="str">
        <f>IF(A74&lt;&gt;"",IF(R74&lt;&gt;"INDENNITA'",Importo2(F74,C74,(K74+INT(L74/60)+ROUND((L74/60)-INT(L74/60),2)),M74),0),"")</f>
        <v/>
      </c>
      <c r="P74" s="6" t="str">
        <f t="shared" si="9"/>
        <v/>
      </c>
      <c r="Q74" s="6" t="str">
        <f t="shared" si="10"/>
        <v/>
      </c>
      <c r="R74" s="6" t="str">
        <f t="shared" si="13"/>
        <v/>
      </c>
    </row>
    <row r="75" spans="1:18" x14ac:dyDescent="0.25">
      <c r="A75" s="7" t="str">
        <f t="shared" si="14"/>
        <v/>
      </c>
      <c r="B75" s="5" t="str">
        <f t="shared" si="11"/>
        <v/>
      </c>
      <c r="C75" s="12"/>
      <c r="D75" s="13"/>
      <c r="E75" s="13"/>
      <c r="F75" s="13"/>
      <c r="G75" s="5" t="str">
        <f t="shared" si="12"/>
        <v/>
      </c>
      <c r="H75" s="14"/>
      <c r="I75" s="14"/>
      <c r="J75" s="12"/>
      <c r="K75" s="12"/>
      <c r="L75" s="12"/>
      <c r="M75" s="15"/>
      <c r="N75" s="10" t="str">
        <f>IF(A75&lt;&gt;"",IF(R75="INDENNITA'",Importo1(B75,F75,C75,J75),0),"")</f>
        <v/>
      </c>
      <c r="O75" s="10" t="str">
        <f>IF(A75&lt;&gt;"",IF(R75&lt;&gt;"INDENNITA'",Importo2(F75,C75,(K75+INT(L75/60)+ROUND((L75/60)-INT(L75/60),2)),M75),0),"")</f>
        <v/>
      </c>
      <c r="P75" s="6" t="str">
        <f t="shared" si="9"/>
        <v/>
      </c>
      <c r="Q75" s="6" t="str">
        <f t="shared" si="10"/>
        <v/>
      </c>
      <c r="R75" s="6" t="str">
        <f t="shared" si="13"/>
        <v/>
      </c>
    </row>
    <row r="76" spans="1:18" x14ac:dyDescent="0.25">
      <c r="A76" s="7" t="str">
        <f t="shared" si="14"/>
        <v/>
      </c>
      <c r="B76" s="5" t="str">
        <f t="shared" si="11"/>
        <v/>
      </c>
      <c r="C76" s="12"/>
      <c r="D76" s="13"/>
      <c r="E76" s="13"/>
      <c r="F76" s="13"/>
      <c r="G76" s="5" t="str">
        <f t="shared" si="12"/>
        <v/>
      </c>
      <c r="H76" s="14"/>
      <c r="I76" s="14"/>
      <c r="J76" s="12"/>
      <c r="K76" s="12"/>
      <c r="L76" s="12"/>
      <c r="M76" s="15"/>
      <c r="N76" s="10" t="str">
        <f>IF(A76&lt;&gt;"",IF(R76="INDENNITA'",Importo1(B76,F76,C76,J76),0),"")</f>
        <v/>
      </c>
      <c r="O76" s="10" t="str">
        <f>IF(A76&lt;&gt;"",IF(R76&lt;&gt;"INDENNITA'",Importo2(F76,C76,(K76+INT(L76/60)+ROUND((L76/60)-INT(L76/60),2)),M76),0),"")</f>
        <v/>
      </c>
      <c r="P76" s="6" t="str">
        <f t="shared" si="9"/>
        <v/>
      </c>
      <c r="Q76" s="6" t="str">
        <f t="shared" si="10"/>
        <v/>
      </c>
      <c r="R76" s="6" t="str">
        <f t="shared" si="13"/>
        <v/>
      </c>
    </row>
    <row r="77" spans="1:18" x14ac:dyDescent="0.25">
      <c r="A77" s="7" t="str">
        <f t="shared" si="14"/>
        <v/>
      </c>
      <c r="B77" s="5" t="str">
        <f t="shared" si="11"/>
        <v/>
      </c>
      <c r="C77" s="12"/>
      <c r="D77" s="13"/>
      <c r="E77" s="13"/>
      <c r="F77" s="13"/>
      <c r="G77" s="5" t="str">
        <f t="shared" si="12"/>
        <v/>
      </c>
      <c r="H77" s="14"/>
      <c r="I77" s="14"/>
      <c r="J77" s="12"/>
      <c r="K77" s="12"/>
      <c r="L77" s="12"/>
      <c r="M77" s="15"/>
      <c r="N77" s="10" t="str">
        <f>IF(A77&lt;&gt;"",IF(R77="INDENNITA'",Importo1(B77,F77,C77,J77),0),"")</f>
        <v/>
      </c>
      <c r="O77" s="10" t="str">
        <f>IF(A77&lt;&gt;"",IF(R77&lt;&gt;"INDENNITA'",Importo2(F77,C77,(K77+INT(L77/60)+ROUND((L77/60)-INT(L77/60),2)),M77),0),"")</f>
        <v/>
      </c>
      <c r="P77" s="6" t="str">
        <f t="shared" si="9"/>
        <v/>
      </c>
      <c r="Q77" s="6" t="str">
        <f t="shared" si="10"/>
        <v/>
      </c>
      <c r="R77" s="6" t="str">
        <f t="shared" si="13"/>
        <v/>
      </c>
    </row>
    <row r="78" spans="1:18" x14ac:dyDescent="0.25">
      <c r="A78" s="7" t="str">
        <f t="shared" si="14"/>
        <v/>
      </c>
      <c r="B78" s="5" t="str">
        <f t="shared" si="11"/>
        <v/>
      </c>
      <c r="C78" s="12"/>
      <c r="D78" s="13"/>
      <c r="E78" s="13"/>
      <c r="F78" s="13"/>
      <c r="G78" s="5" t="str">
        <f t="shared" si="12"/>
        <v/>
      </c>
      <c r="H78" s="14"/>
      <c r="I78" s="14"/>
      <c r="J78" s="12"/>
      <c r="K78" s="12"/>
      <c r="L78" s="12"/>
      <c r="M78" s="15"/>
      <c r="N78" s="10" t="str">
        <f>IF(A78&lt;&gt;"",IF(R78="INDENNITA'",Importo1(B78,F78,C78,J78),0),"")</f>
        <v/>
      </c>
      <c r="O78" s="10" t="str">
        <f>IF(A78&lt;&gt;"",IF(R78&lt;&gt;"INDENNITA'",Importo2(F78,C78,(K78+INT(L78/60)+ROUND((L78/60)-INT(L78/60),2)),M78),0),"")</f>
        <v/>
      </c>
      <c r="P78" s="6" t="str">
        <f t="shared" si="9"/>
        <v/>
      </c>
      <c r="Q78" s="6" t="str">
        <f t="shared" si="10"/>
        <v/>
      </c>
      <c r="R78" s="6" t="str">
        <f t="shared" si="13"/>
        <v/>
      </c>
    </row>
    <row r="79" spans="1:18" x14ac:dyDescent="0.25">
      <c r="A79" s="7" t="str">
        <f t="shared" si="14"/>
        <v/>
      </c>
      <c r="B79" s="5" t="str">
        <f t="shared" si="11"/>
        <v/>
      </c>
      <c r="C79" s="12"/>
      <c r="D79" s="13"/>
      <c r="E79" s="13"/>
      <c r="F79" s="13"/>
      <c r="G79" s="5" t="str">
        <f t="shared" si="12"/>
        <v/>
      </c>
      <c r="H79" s="14"/>
      <c r="I79" s="14"/>
      <c r="J79" s="12"/>
      <c r="K79" s="12"/>
      <c r="L79" s="12"/>
      <c r="M79" s="15"/>
      <c r="N79" s="10" t="str">
        <f>IF(A79&lt;&gt;"",IF(R79="INDENNITA'",Importo1(B79,F79,C79,J79),0),"")</f>
        <v/>
      </c>
      <c r="O79" s="10" t="str">
        <f>IF(A79&lt;&gt;"",IF(R79&lt;&gt;"INDENNITA'",Importo2(F79,C79,(K79+INT(L79/60)+ROUND((L79/60)-INT(L79/60),2)),M79),0),"")</f>
        <v/>
      </c>
      <c r="P79" s="6" t="str">
        <f t="shared" si="9"/>
        <v/>
      </c>
      <c r="Q79" s="6" t="str">
        <f t="shared" si="10"/>
        <v/>
      </c>
      <c r="R79" s="6" t="str">
        <f t="shared" si="13"/>
        <v/>
      </c>
    </row>
    <row r="80" spans="1:18" x14ac:dyDescent="0.25">
      <c r="A80" s="7" t="str">
        <f t="shared" si="14"/>
        <v/>
      </c>
      <c r="B80" s="5" t="str">
        <f t="shared" si="11"/>
        <v/>
      </c>
      <c r="C80" s="12"/>
      <c r="D80" s="13"/>
      <c r="E80" s="13"/>
      <c r="F80" s="13"/>
      <c r="G80" s="5" t="str">
        <f t="shared" si="12"/>
        <v/>
      </c>
      <c r="H80" s="14"/>
      <c r="I80" s="14"/>
      <c r="J80" s="12"/>
      <c r="K80" s="12"/>
      <c r="L80" s="12"/>
      <c r="M80" s="15"/>
      <c r="N80" s="10" t="str">
        <f>IF(A80&lt;&gt;"",IF(R80="INDENNITA'",Importo1(B80,F80,C80,J80),0),"")</f>
        <v/>
      </c>
      <c r="O80" s="10" t="str">
        <f>IF(A80&lt;&gt;"",IF(R80&lt;&gt;"INDENNITA'",Importo2(F80,C80,(K80+INT(L80/60)+ROUND((L80/60)-INT(L80/60),2)),M80),0),"")</f>
        <v/>
      </c>
      <c r="P80" s="6" t="str">
        <f t="shared" si="9"/>
        <v/>
      </c>
      <c r="Q80" s="6" t="str">
        <f t="shared" si="10"/>
        <v/>
      </c>
      <c r="R80" s="6" t="str">
        <f t="shared" si="13"/>
        <v/>
      </c>
    </row>
    <row r="81" spans="1:18" x14ac:dyDescent="0.25">
      <c r="A81" s="7" t="str">
        <f t="shared" si="14"/>
        <v/>
      </c>
      <c r="B81" s="5" t="str">
        <f t="shared" si="11"/>
        <v/>
      </c>
      <c r="C81" s="12"/>
      <c r="D81" s="13"/>
      <c r="E81" s="13"/>
      <c r="F81" s="13"/>
      <c r="G81" s="5" t="str">
        <f t="shared" si="12"/>
        <v/>
      </c>
      <c r="H81" s="14"/>
      <c r="I81" s="14"/>
      <c r="J81" s="12"/>
      <c r="K81" s="12"/>
      <c r="L81" s="12"/>
      <c r="M81" s="15"/>
      <c r="N81" s="10" t="str">
        <f>IF(A81&lt;&gt;"",IF(R81="INDENNITA'",Importo1(B81,F81,C81,J81),0),"")</f>
        <v/>
      </c>
      <c r="O81" s="10" t="str">
        <f>IF(A81&lt;&gt;"",IF(R81&lt;&gt;"INDENNITA'",Importo2(F81,C81,(K81+INT(L81/60)+ROUND((L81/60)-INT(L81/60),2)),M81),0),"")</f>
        <v/>
      </c>
      <c r="P81" s="6" t="str">
        <f t="shared" si="9"/>
        <v/>
      </c>
      <c r="Q81" s="6" t="str">
        <f t="shared" si="10"/>
        <v/>
      </c>
      <c r="R81" s="6" t="str">
        <f t="shared" si="13"/>
        <v/>
      </c>
    </row>
    <row r="82" spans="1:18" x14ac:dyDescent="0.25">
      <c r="A82" s="7" t="str">
        <f t="shared" si="14"/>
        <v/>
      </c>
      <c r="B82" s="5" t="str">
        <f t="shared" si="11"/>
        <v/>
      </c>
      <c r="C82" s="12"/>
      <c r="D82" s="13"/>
      <c r="E82" s="13"/>
      <c r="F82" s="13"/>
      <c r="G82" s="5" t="str">
        <f t="shared" si="12"/>
        <v/>
      </c>
      <c r="H82" s="14"/>
      <c r="I82" s="14"/>
      <c r="J82" s="12"/>
      <c r="K82" s="12"/>
      <c r="L82" s="12"/>
      <c r="M82" s="15"/>
      <c r="N82" s="10" t="str">
        <f>IF(A82&lt;&gt;"",IF(R82="INDENNITA'",Importo1(B82,F82,C82,J82),0),"")</f>
        <v/>
      </c>
      <c r="O82" s="10" t="str">
        <f>IF(A82&lt;&gt;"",IF(R82&lt;&gt;"INDENNITA'",Importo2(F82,C82,(K82+INT(L82/60)+ROUND((L82/60)-INT(L82/60),2)),M82),0),"")</f>
        <v/>
      </c>
      <c r="P82" s="6" t="str">
        <f t="shared" si="9"/>
        <v/>
      </c>
      <c r="Q82" s="6" t="str">
        <f t="shared" si="10"/>
        <v/>
      </c>
      <c r="R82" s="6" t="str">
        <f t="shared" si="13"/>
        <v/>
      </c>
    </row>
    <row r="83" spans="1:18" x14ac:dyDescent="0.25">
      <c r="A83" s="7" t="str">
        <f t="shared" si="14"/>
        <v/>
      </c>
      <c r="B83" s="5" t="str">
        <f t="shared" si="11"/>
        <v/>
      </c>
      <c r="C83" s="12"/>
      <c r="D83" s="13"/>
      <c r="E83" s="13"/>
      <c r="F83" s="13"/>
      <c r="G83" s="5" t="str">
        <f t="shared" si="12"/>
        <v/>
      </c>
      <c r="H83" s="14"/>
      <c r="I83" s="14"/>
      <c r="J83" s="12"/>
      <c r="K83" s="12"/>
      <c r="L83" s="12"/>
      <c r="M83" s="15"/>
      <c r="N83" s="10" t="str">
        <f>IF(A83&lt;&gt;"",IF(R83="INDENNITA'",Importo1(B83,F83,C83,J83),0),"")</f>
        <v/>
      </c>
      <c r="O83" s="10" t="str">
        <f>IF(A83&lt;&gt;"",IF(R83&lt;&gt;"INDENNITA'",Importo2(F83,C83,(K83+INT(L83/60)+ROUND((L83/60)-INT(L83/60),2)),M83),0),"")</f>
        <v/>
      </c>
      <c r="P83" s="6" t="str">
        <f t="shared" si="9"/>
        <v/>
      </c>
      <c r="Q83" s="6" t="str">
        <f t="shared" si="10"/>
        <v/>
      </c>
      <c r="R83" s="6" t="str">
        <f t="shared" si="13"/>
        <v/>
      </c>
    </row>
    <row r="84" spans="1:18" x14ac:dyDescent="0.25">
      <c r="A84" s="7" t="str">
        <f t="shared" si="14"/>
        <v/>
      </c>
      <c r="B84" s="5" t="str">
        <f t="shared" si="11"/>
        <v/>
      </c>
      <c r="C84" s="12"/>
      <c r="D84" s="13"/>
      <c r="E84" s="13"/>
      <c r="F84" s="13"/>
      <c r="G84" s="5" t="str">
        <f t="shared" si="12"/>
        <v/>
      </c>
      <c r="H84" s="14"/>
      <c r="I84" s="14"/>
      <c r="J84" s="12"/>
      <c r="K84" s="12"/>
      <c r="L84" s="12"/>
      <c r="M84" s="15"/>
      <c r="N84" s="10" t="str">
        <f>IF(A84&lt;&gt;"",IF(R84="INDENNITA'",Importo1(B84,F84,C84,J84),0),"")</f>
        <v/>
      </c>
      <c r="O84" s="10" t="str">
        <f>IF(A84&lt;&gt;"",IF(R84&lt;&gt;"INDENNITA'",Importo2(F84,C84,(K84+INT(L84/60)+ROUND((L84/60)-INT(L84/60),2)),M84),0),"")</f>
        <v/>
      </c>
      <c r="P84" s="6" t="str">
        <f t="shared" si="9"/>
        <v/>
      </c>
      <c r="Q84" s="6" t="str">
        <f t="shared" si="10"/>
        <v/>
      </c>
      <c r="R84" s="6" t="str">
        <f t="shared" si="13"/>
        <v/>
      </c>
    </row>
    <row r="85" spans="1:18" x14ac:dyDescent="0.25">
      <c r="A85" s="7" t="str">
        <f t="shared" si="14"/>
        <v/>
      </c>
      <c r="B85" s="5" t="str">
        <f t="shared" si="11"/>
        <v/>
      </c>
      <c r="C85" s="12"/>
      <c r="D85" s="13"/>
      <c r="E85" s="13"/>
      <c r="F85" s="13"/>
      <c r="G85" s="5" t="str">
        <f t="shared" si="12"/>
        <v/>
      </c>
      <c r="H85" s="14"/>
      <c r="I85" s="14"/>
      <c r="J85" s="12"/>
      <c r="K85" s="12"/>
      <c r="L85" s="12"/>
      <c r="M85" s="15"/>
      <c r="N85" s="10" t="str">
        <f>IF(A85&lt;&gt;"",IF(R85="INDENNITA'",Importo1(B85,F85,C85,J85),0),"")</f>
        <v/>
      </c>
      <c r="O85" s="10" t="str">
        <f>IF(A85&lt;&gt;"",IF(R85&lt;&gt;"INDENNITA'",Importo2(F85,C85,(K85+INT(L85/60)+ROUND((L85/60)-INT(L85/60),2)),M85),0),"")</f>
        <v/>
      </c>
      <c r="P85" s="6" t="str">
        <f t="shared" si="9"/>
        <v/>
      </c>
      <c r="Q85" s="6" t="str">
        <f t="shared" si="10"/>
        <v/>
      </c>
      <c r="R85" s="6" t="str">
        <f t="shared" si="13"/>
        <v/>
      </c>
    </row>
    <row r="86" spans="1:18" x14ac:dyDescent="0.25">
      <c r="A86" s="7" t="str">
        <f t="shared" si="14"/>
        <v/>
      </c>
      <c r="B86" s="5" t="str">
        <f t="shared" si="11"/>
        <v/>
      </c>
      <c r="C86" s="12"/>
      <c r="D86" s="13"/>
      <c r="E86" s="13"/>
      <c r="F86" s="13"/>
      <c r="G86" s="5" t="str">
        <f t="shared" si="12"/>
        <v/>
      </c>
      <c r="H86" s="14"/>
      <c r="I86" s="14"/>
      <c r="J86" s="12"/>
      <c r="K86" s="12"/>
      <c r="L86" s="12"/>
      <c r="M86" s="15"/>
      <c r="N86" s="10" t="str">
        <f>IF(A86&lt;&gt;"",IF(R86="INDENNITA'",Importo1(B86,F86,C86,J86),0),"")</f>
        <v/>
      </c>
      <c r="O86" s="10" t="str">
        <f>IF(A86&lt;&gt;"",IF(R86&lt;&gt;"INDENNITA'",Importo2(F86,C86,(K86+INT(L86/60)+ROUND((L86/60)-INT(L86/60),2)),M86),0),"")</f>
        <v/>
      </c>
      <c r="P86" s="6" t="str">
        <f t="shared" si="9"/>
        <v/>
      </c>
      <c r="Q86" s="6" t="str">
        <f t="shared" si="10"/>
        <v/>
      </c>
      <c r="R86" s="6" t="str">
        <f t="shared" si="13"/>
        <v/>
      </c>
    </row>
    <row r="87" spans="1:18" x14ac:dyDescent="0.25">
      <c r="A87" s="7" t="str">
        <f t="shared" si="14"/>
        <v/>
      </c>
      <c r="B87" s="5" t="str">
        <f t="shared" si="11"/>
        <v/>
      </c>
      <c r="C87" s="12"/>
      <c r="D87" s="13"/>
      <c r="E87" s="13"/>
      <c r="F87" s="13"/>
      <c r="G87" s="5" t="str">
        <f t="shared" si="12"/>
        <v/>
      </c>
      <c r="H87" s="14"/>
      <c r="I87" s="14"/>
      <c r="J87" s="12"/>
      <c r="K87" s="12"/>
      <c r="L87" s="12"/>
      <c r="M87" s="15"/>
      <c r="N87" s="10" t="str">
        <f>IF(A87&lt;&gt;"",IF(R87="INDENNITA'",Importo1(B87,F87,C87,J87),0),"")</f>
        <v/>
      </c>
      <c r="O87" s="10" t="str">
        <f>IF(A87&lt;&gt;"",IF(R87&lt;&gt;"INDENNITA'",Importo2(F87,C87,(K87+INT(L87/60)+ROUND((L87/60)-INT(L87/60),2)),M87),0),"")</f>
        <v/>
      </c>
      <c r="P87" s="6" t="str">
        <f t="shared" si="9"/>
        <v/>
      </c>
      <c r="Q87" s="6" t="str">
        <f t="shared" si="10"/>
        <v/>
      </c>
      <c r="R87" s="6" t="str">
        <f t="shared" si="13"/>
        <v/>
      </c>
    </row>
    <row r="88" spans="1:18" x14ac:dyDescent="0.25">
      <c r="A88" s="7" t="str">
        <f t="shared" si="14"/>
        <v/>
      </c>
      <c r="B88" s="5" t="str">
        <f t="shared" si="11"/>
        <v/>
      </c>
      <c r="C88" s="12"/>
      <c r="D88" s="13"/>
      <c r="E88" s="13"/>
      <c r="F88" s="13"/>
      <c r="G88" s="5" t="str">
        <f t="shared" si="12"/>
        <v/>
      </c>
      <c r="H88" s="14"/>
      <c r="I88" s="14"/>
      <c r="J88" s="12"/>
      <c r="K88" s="12"/>
      <c r="L88" s="12"/>
      <c r="M88" s="15"/>
      <c r="N88" s="10" t="str">
        <f>IF(A88&lt;&gt;"",IF(R88="INDENNITA'",Importo1(B88,F88,C88,J88),0),"")</f>
        <v/>
      </c>
      <c r="O88" s="10" t="str">
        <f>IF(A88&lt;&gt;"",IF(R88&lt;&gt;"INDENNITA'",Importo2(F88,C88,(K88+INT(L88/60)+ROUND((L88/60)-INT(L88/60),2)),M88),0),"")</f>
        <v/>
      </c>
      <c r="P88" s="6" t="str">
        <f t="shared" si="9"/>
        <v/>
      </c>
      <c r="Q88" s="6" t="str">
        <f t="shared" si="10"/>
        <v/>
      </c>
      <c r="R88" s="6" t="str">
        <f t="shared" si="13"/>
        <v/>
      </c>
    </row>
    <row r="89" spans="1:18" x14ac:dyDescent="0.25">
      <c r="A89" s="7" t="str">
        <f t="shared" si="14"/>
        <v/>
      </c>
      <c r="B89" s="5" t="str">
        <f t="shared" si="11"/>
        <v/>
      </c>
      <c r="C89" s="12"/>
      <c r="D89" s="13"/>
      <c r="E89" s="13"/>
      <c r="F89" s="13"/>
      <c r="G89" s="5" t="str">
        <f t="shared" si="12"/>
        <v/>
      </c>
      <c r="H89" s="14"/>
      <c r="I89" s="14"/>
      <c r="J89" s="12"/>
      <c r="K89" s="12"/>
      <c r="L89" s="12"/>
      <c r="M89" s="15"/>
      <c r="N89" s="10" t="str">
        <f>IF(A89&lt;&gt;"",IF(R89="INDENNITA'",Importo1(B89,F89,C89,J89),0),"")</f>
        <v/>
      </c>
      <c r="O89" s="10" t="str">
        <f>IF(A89&lt;&gt;"",IF(R89&lt;&gt;"INDENNITA'",Importo2(F89,C89,(K89+INT(L89/60)+ROUND((L89/60)-INT(L89/60),2)),M89),0),"")</f>
        <v/>
      </c>
      <c r="P89" s="6" t="str">
        <f t="shared" si="9"/>
        <v/>
      </c>
      <c r="Q89" s="6" t="str">
        <f t="shared" si="10"/>
        <v/>
      </c>
      <c r="R89" s="6" t="str">
        <f t="shared" si="13"/>
        <v/>
      </c>
    </row>
    <row r="90" spans="1:18" x14ac:dyDescent="0.25">
      <c r="A90" s="7" t="str">
        <f t="shared" si="14"/>
        <v/>
      </c>
      <c r="B90" s="5" t="str">
        <f t="shared" si="11"/>
        <v/>
      </c>
      <c r="C90" s="12"/>
      <c r="D90" s="13"/>
      <c r="E90" s="13"/>
      <c r="F90" s="13"/>
      <c r="G90" s="5" t="str">
        <f t="shared" si="12"/>
        <v/>
      </c>
      <c r="H90" s="14"/>
      <c r="I90" s="14"/>
      <c r="J90" s="12"/>
      <c r="K90" s="12"/>
      <c r="L90" s="12"/>
      <c r="M90" s="15"/>
      <c r="N90" s="10" t="str">
        <f>IF(A90&lt;&gt;"",IF(R90="INDENNITA'",Importo1(B90,F90,C90,J90),0),"")</f>
        <v/>
      </c>
      <c r="O90" s="10" t="str">
        <f>IF(A90&lt;&gt;"",IF(R90&lt;&gt;"INDENNITA'",Importo2(F90,C90,(K90+INT(L90/60)+ROUND((L90/60)-INT(L90/60),2)),M90),0),"")</f>
        <v/>
      </c>
      <c r="P90" s="6" t="str">
        <f t="shared" si="9"/>
        <v/>
      </c>
      <c r="Q90" s="6" t="str">
        <f t="shared" si="10"/>
        <v/>
      </c>
      <c r="R90" s="6" t="str">
        <f t="shared" si="13"/>
        <v/>
      </c>
    </row>
    <row r="91" spans="1:18" x14ac:dyDescent="0.25">
      <c r="A91" s="7" t="str">
        <f t="shared" si="14"/>
        <v/>
      </c>
      <c r="B91" s="5" t="str">
        <f t="shared" si="11"/>
        <v/>
      </c>
      <c r="C91" s="12"/>
      <c r="D91" s="13"/>
      <c r="E91" s="13"/>
      <c r="F91" s="13"/>
      <c r="G91" s="5" t="str">
        <f t="shared" si="12"/>
        <v/>
      </c>
      <c r="H91" s="14"/>
      <c r="I91" s="14"/>
      <c r="J91" s="12"/>
      <c r="K91" s="12"/>
      <c r="L91" s="12"/>
      <c r="M91" s="15"/>
      <c r="N91" s="10" t="str">
        <f>IF(A91&lt;&gt;"",IF(R91="INDENNITA'",Importo1(B91,F91,C91,J91),0),"")</f>
        <v/>
      </c>
      <c r="O91" s="10" t="str">
        <f>IF(A91&lt;&gt;"",IF(R91&lt;&gt;"INDENNITA'",Importo2(F91,C91,(K91+INT(L91/60)+ROUND((L91/60)-INT(L91/60),2)),M91),0),"")</f>
        <v/>
      </c>
      <c r="P91" s="6" t="str">
        <f t="shared" si="9"/>
        <v/>
      </c>
      <c r="Q91" s="6" t="str">
        <f t="shared" si="10"/>
        <v/>
      </c>
      <c r="R91" s="6" t="str">
        <f t="shared" si="13"/>
        <v/>
      </c>
    </row>
    <row r="92" spans="1:18" x14ac:dyDescent="0.25">
      <c r="A92" s="7" t="str">
        <f t="shared" si="14"/>
        <v/>
      </c>
      <c r="B92" s="5" t="str">
        <f t="shared" si="11"/>
        <v/>
      </c>
      <c r="C92" s="12"/>
      <c r="D92" s="13"/>
      <c r="E92" s="13"/>
      <c r="F92" s="13"/>
      <c r="G92" s="5" t="str">
        <f t="shared" si="12"/>
        <v/>
      </c>
      <c r="H92" s="14"/>
      <c r="I92" s="14"/>
      <c r="J92" s="12"/>
      <c r="K92" s="12"/>
      <c r="L92" s="12"/>
      <c r="M92" s="15"/>
      <c r="N92" s="10" t="str">
        <f>IF(A92&lt;&gt;"",IF(R92="INDENNITA'",Importo1(B92,F92,C92,J92),0),"")</f>
        <v/>
      </c>
      <c r="O92" s="10" t="str">
        <f>IF(A92&lt;&gt;"",IF(R92&lt;&gt;"INDENNITA'",Importo2(F92,C92,(K92+INT(L92/60)+ROUND((L92/60)-INT(L92/60),2)),M92),0),"")</f>
        <v/>
      </c>
      <c r="P92" s="6" t="str">
        <f t="shared" si="9"/>
        <v/>
      </c>
      <c r="Q92" s="6" t="str">
        <f t="shared" si="10"/>
        <v/>
      </c>
      <c r="R92" s="6" t="str">
        <f t="shared" si="13"/>
        <v/>
      </c>
    </row>
    <row r="93" spans="1:18" x14ac:dyDescent="0.25">
      <c r="A93" s="7" t="str">
        <f t="shared" si="14"/>
        <v/>
      </c>
      <c r="B93" s="5" t="str">
        <f t="shared" si="11"/>
        <v/>
      </c>
      <c r="C93" s="12"/>
      <c r="D93" s="13"/>
      <c r="E93" s="13"/>
      <c r="F93" s="13"/>
      <c r="G93" s="5" t="str">
        <f t="shared" si="12"/>
        <v/>
      </c>
      <c r="H93" s="14"/>
      <c r="I93" s="14"/>
      <c r="J93" s="12"/>
      <c r="K93" s="12"/>
      <c r="L93" s="12"/>
      <c r="M93" s="15"/>
      <c r="N93" s="10" t="str">
        <f>IF(A93&lt;&gt;"",IF(R93="INDENNITA'",Importo1(B93,F93,C93,J93),0),"")</f>
        <v/>
      </c>
      <c r="O93" s="10" t="str">
        <f>IF(A93&lt;&gt;"",IF(R93&lt;&gt;"INDENNITA'",Importo2(F93,C93,(K93+INT(L93/60)+ROUND((L93/60)-INT(L93/60),2)),M93),0),"")</f>
        <v/>
      </c>
      <c r="P93" s="6" t="str">
        <f t="shared" si="9"/>
        <v/>
      </c>
      <c r="Q93" s="6" t="str">
        <f t="shared" si="10"/>
        <v/>
      </c>
      <c r="R93" s="6" t="str">
        <f t="shared" si="13"/>
        <v/>
      </c>
    </row>
    <row r="94" spans="1:18" x14ac:dyDescent="0.25">
      <c r="A94" s="7" t="str">
        <f t="shared" si="14"/>
        <v/>
      </c>
      <c r="B94" s="5" t="str">
        <f t="shared" si="11"/>
        <v/>
      </c>
      <c r="C94" s="12"/>
      <c r="D94" s="13"/>
      <c r="E94" s="13"/>
      <c r="F94" s="13"/>
      <c r="G94" s="5" t="str">
        <f t="shared" si="12"/>
        <v/>
      </c>
      <c r="H94" s="14"/>
      <c r="I94" s="14"/>
      <c r="J94" s="12"/>
      <c r="K94" s="12"/>
      <c r="L94" s="12"/>
      <c r="M94" s="15"/>
      <c r="N94" s="10" t="str">
        <f>IF(A94&lt;&gt;"",IF(R94="INDENNITA'",Importo1(B94,F94,C94,J94),0),"")</f>
        <v/>
      </c>
      <c r="O94" s="10" t="str">
        <f>IF(A94&lt;&gt;"",IF(R94&lt;&gt;"INDENNITA'",Importo2(F94,C94,(K94+INT(L94/60)+ROUND((L94/60)-INT(L94/60),2)),M94),0),"")</f>
        <v/>
      </c>
      <c r="P94" s="6" t="str">
        <f t="shared" si="9"/>
        <v/>
      </c>
      <c r="Q94" s="6" t="str">
        <f t="shared" si="10"/>
        <v/>
      </c>
      <c r="R94" s="6" t="str">
        <f t="shared" si="13"/>
        <v/>
      </c>
    </row>
    <row r="95" spans="1:18" x14ac:dyDescent="0.25">
      <c r="A95" s="7" t="str">
        <f t="shared" si="14"/>
        <v/>
      </c>
      <c r="B95" s="5" t="str">
        <f t="shared" si="11"/>
        <v/>
      </c>
      <c r="C95" s="12"/>
      <c r="D95" s="13"/>
      <c r="E95" s="13"/>
      <c r="F95" s="13"/>
      <c r="G95" s="5" t="str">
        <f t="shared" si="12"/>
        <v/>
      </c>
      <c r="H95" s="14"/>
      <c r="I95" s="14"/>
      <c r="J95" s="12"/>
      <c r="K95" s="12"/>
      <c r="L95" s="12"/>
      <c r="M95" s="15"/>
      <c r="N95" s="10" t="str">
        <f>IF(A95&lt;&gt;"",IF(R95="INDENNITA'",Importo1(B95,F95,C95,J95),0),"")</f>
        <v/>
      </c>
      <c r="O95" s="10" t="str">
        <f>IF(A95&lt;&gt;"",IF(R95&lt;&gt;"INDENNITA'",Importo2(F95,C95,(K95+INT(L95/60)+ROUND((L95/60)-INT(L95/60),2)),M95),0),"")</f>
        <v/>
      </c>
      <c r="P95" s="6" t="str">
        <f t="shared" si="9"/>
        <v/>
      </c>
      <c r="Q95" s="6" t="str">
        <f t="shared" si="10"/>
        <v/>
      </c>
      <c r="R95" s="6" t="str">
        <f t="shared" si="13"/>
        <v/>
      </c>
    </row>
    <row r="96" spans="1:18" x14ac:dyDescent="0.25">
      <c r="A96" s="7" t="str">
        <f t="shared" si="14"/>
        <v/>
      </c>
      <c r="B96" s="5" t="str">
        <f t="shared" si="11"/>
        <v/>
      </c>
      <c r="C96" s="12"/>
      <c r="D96" s="13"/>
      <c r="E96" s="13"/>
      <c r="F96" s="13"/>
      <c r="G96" s="5" t="str">
        <f t="shared" si="12"/>
        <v/>
      </c>
      <c r="H96" s="14"/>
      <c r="I96" s="14"/>
      <c r="J96" s="12"/>
      <c r="K96" s="12"/>
      <c r="L96" s="12"/>
      <c r="M96" s="15"/>
      <c r="N96" s="10" t="str">
        <f>IF(A96&lt;&gt;"",IF(R96="INDENNITA'",Importo1(B96,F96,C96,J96),0),"")</f>
        <v/>
      </c>
      <c r="O96" s="10" t="str">
        <f>IF(A96&lt;&gt;"",IF(R96&lt;&gt;"INDENNITA'",Importo2(F96,C96,(K96+INT(L96/60)+ROUND((L96/60)-INT(L96/60),2)),M96),0),"")</f>
        <v/>
      </c>
      <c r="P96" s="6" t="str">
        <f t="shared" si="9"/>
        <v/>
      </c>
      <c r="Q96" s="6" t="str">
        <f t="shared" si="10"/>
        <v/>
      </c>
      <c r="R96" s="6" t="str">
        <f t="shared" si="13"/>
        <v/>
      </c>
    </row>
    <row r="97" spans="1:18" x14ac:dyDescent="0.25">
      <c r="A97" s="7" t="str">
        <f t="shared" si="14"/>
        <v/>
      </c>
      <c r="B97" s="5" t="str">
        <f t="shared" si="11"/>
        <v/>
      </c>
      <c r="C97" s="12"/>
      <c r="D97" s="13"/>
      <c r="E97" s="13"/>
      <c r="F97" s="13"/>
      <c r="G97" s="5" t="str">
        <f t="shared" si="12"/>
        <v/>
      </c>
      <c r="H97" s="14"/>
      <c r="I97" s="14"/>
      <c r="J97" s="12"/>
      <c r="K97" s="12"/>
      <c r="L97" s="12"/>
      <c r="M97" s="15"/>
      <c r="N97" s="10" t="str">
        <f>IF(A97&lt;&gt;"",IF(R97="INDENNITA'",Importo1(B97,F97,C97,J97),0),"")</f>
        <v/>
      </c>
      <c r="O97" s="10" t="str">
        <f>IF(A97&lt;&gt;"",IF(R97&lt;&gt;"INDENNITA'",Importo2(F97,C97,(K97+INT(L97/60)+ROUND((L97/60)-INT(L97/60),2)),M97),0),"")</f>
        <v/>
      </c>
      <c r="P97" s="6" t="str">
        <f t="shared" si="9"/>
        <v/>
      </c>
      <c r="Q97" s="6" t="str">
        <f t="shared" si="10"/>
        <v/>
      </c>
      <c r="R97" s="6" t="str">
        <f t="shared" si="13"/>
        <v/>
      </c>
    </row>
    <row r="98" spans="1:18" x14ac:dyDescent="0.25">
      <c r="A98" s="7" t="str">
        <f t="shared" si="14"/>
        <v/>
      </c>
      <c r="B98" s="5" t="str">
        <f t="shared" si="11"/>
        <v/>
      </c>
      <c r="C98" s="12"/>
      <c r="D98" s="13"/>
      <c r="E98" s="13"/>
      <c r="F98" s="13"/>
      <c r="G98" s="5" t="str">
        <f t="shared" si="12"/>
        <v/>
      </c>
      <c r="H98" s="14"/>
      <c r="I98" s="14"/>
      <c r="J98" s="12"/>
      <c r="K98" s="12"/>
      <c r="L98" s="12"/>
      <c r="M98" s="15"/>
      <c r="N98" s="10" t="str">
        <f>IF(A98&lt;&gt;"",IF(R98="INDENNITA'",Importo1(B98,F98,C98,J98),0),"")</f>
        <v/>
      </c>
      <c r="O98" s="10" t="str">
        <f>IF(A98&lt;&gt;"",IF(R98&lt;&gt;"INDENNITA'",Importo2(F98,C98,(K98+INT(L98/60)+ROUND((L98/60)-INT(L98/60),2)),M98),0),"")</f>
        <v/>
      </c>
      <c r="P98" s="6" t="str">
        <f t="shared" si="9"/>
        <v/>
      </c>
      <c r="Q98" s="6" t="str">
        <f t="shared" si="10"/>
        <v/>
      </c>
      <c r="R98" s="6" t="str">
        <f t="shared" si="13"/>
        <v/>
      </c>
    </row>
    <row r="99" spans="1:18" x14ac:dyDescent="0.25">
      <c r="A99" s="7" t="str">
        <f t="shared" si="14"/>
        <v/>
      </c>
      <c r="B99" s="5" t="str">
        <f t="shared" si="11"/>
        <v/>
      </c>
      <c r="C99" s="12"/>
      <c r="D99" s="13"/>
      <c r="E99" s="13"/>
      <c r="F99" s="13"/>
      <c r="G99" s="5" t="str">
        <f t="shared" si="12"/>
        <v/>
      </c>
      <c r="H99" s="14"/>
      <c r="I99" s="14"/>
      <c r="J99" s="12"/>
      <c r="K99" s="12"/>
      <c r="L99" s="12"/>
      <c r="M99" s="15"/>
      <c r="N99" s="10" t="str">
        <f>IF(A99&lt;&gt;"",IF(R99="INDENNITA'",Importo1(B99,F99,C99,J99),0),"")</f>
        <v/>
      </c>
      <c r="O99" s="10" t="str">
        <f>IF(A99&lt;&gt;"",IF(R99&lt;&gt;"INDENNITA'",Importo2(F99,C99,(K99+INT(L99/60)+ROUND((L99/60)-INT(L99/60),2)),M99),0),"")</f>
        <v/>
      </c>
      <c r="P99" s="6" t="str">
        <f t="shared" si="9"/>
        <v/>
      </c>
      <c r="Q99" s="6" t="str">
        <f t="shared" si="10"/>
        <v/>
      </c>
      <c r="R99" s="6" t="str">
        <f t="shared" si="13"/>
        <v/>
      </c>
    </row>
    <row r="100" spans="1:18" x14ac:dyDescent="0.25">
      <c r="A100" s="7" t="str">
        <f t="shared" si="14"/>
        <v/>
      </c>
      <c r="B100" s="5" t="str">
        <f t="shared" si="11"/>
        <v/>
      </c>
      <c r="C100" s="12"/>
      <c r="D100" s="13"/>
      <c r="E100" s="13"/>
      <c r="F100" s="13"/>
      <c r="G100" s="5" t="str">
        <f t="shared" si="12"/>
        <v/>
      </c>
      <c r="H100" s="14"/>
      <c r="I100" s="14"/>
      <c r="J100" s="12"/>
      <c r="K100" s="12"/>
      <c r="L100" s="12"/>
      <c r="M100" s="15"/>
      <c r="N100" s="10" t="str">
        <f>IF(A100&lt;&gt;"",IF(R100="INDENNITA'",Importo1(B100,F100,C100,J100),0),"")</f>
        <v/>
      </c>
      <c r="O100" s="10" t="str">
        <f>IF(A100&lt;&gt;"",IF(R100&lt;&gt;"INDENNITA'",Importo2(F100,C100,(K100+INT(L100/60)+ROUND((L100/60)-INT(L100/60),2)),M100),0),"")</f>
        <v/>
      </c>
      <c r="P100" s="6" t="str">
        <f t="shared" si="9"/>
        <v/>
      </c>
      <c r="Q100" s="6" t="str">
        <f t="shared" si="10"/>
        <v/>
      </c>
      <c r="R100" s="6" t="str">
        <f t="shared" si="13"/>
        <v/>
      </c>
    </row>
    <row r="101" spans="1:18" x14ac:dyDescent="0.25">
      <c r="A101" s="7" t="str">
        <f t="shared" si="14"/>
        <v/>
      </c>
      <c r="B101" s="5" t="str">
        <f t="shared" si="11"/>
        <v/>
      </c>
      <c r="C101" s="12"/>
      <c r="D101" s="13"/>
      <c r="E101" s="13"/>
      <c r="F101" s="13"/>
      <c r="G101" s="5" t="str">
        <f t="shared" si="12"/>
        <v/>
      </c>
      <c r="H101" s="14"/>
      <c r="I101" s="14"/>
      <c r="J101" s="12"/>
      <c r="K101" s="12"/>
      <c r="L101" s="12"/>
      <c r="M101" s="15"/>
      <c r="N101" s="10" t="str">
        <f>IF(A101&lt;&gt;"",IF(R101="INDENNITA'",Importo1(B101,F101,C101,J101),0),"")</f>
        <v/>
      </c>
      <c r="O101" s="10" t="str">
        <f>IF(A101&lt;&gt;"",IF(R101&lt;&gt;"INDENNITA'",Importo2(F101,C101,(K101+INT(L101/60)+ROUND((L101/60)-INT(L101/60),2)),M101),0),"")</f>
        <v/>
      </c>
      <c r="P101" s="6" t="str">
        <f t="shared" si="9"/>
        <v/>
      </c>
      <c r="Q101" s="6" t="str">
        <f t="shared" si="10"/>
        <v/>
      </c>
      <c r="R101" s="6" t="str">
        <f t="shared" si="13"/>
        <v/>
      </c>
    </row>
    <row r="102" spans="1:18" x14ac:dyDescent="0.25">
      <c r="A102" s="7" t="str">
        <f t="shared" si="14"/>
        <v/>
      </c>
      <c r="B102" s="5" t="str">
        <f t="shared" si="11"/>
        <v/>
      </c>
      <c r="C102" s="12"/>
      <c r="D102" s="13"/>
      <c r="E102" s="13"/>
      <c r="F102" s="13"/>
      <c r="G102" s="5" t="str">
        <f t="shared" si="12"/>
        <v/>
      </c>
      <c r="H102" s="14"/>
      <c r="I102" s="14"/>
      <c r="J102" s="12"/>
      <c r="K102" s="12"/>
      <c r="L102" s="12"/>
      <c r="M102" s="15"/>
      <c r="N102" s="10" t="str">
        <f>IF(A102&lt;&gt;"",IF(R102="INDENNITA'",Importo1(B102,F102,C102,J102),0),"")</f>
        <v/>
      </c>
      <c r="O102" s="10" t="str">
        <f>IF(A102&lt;&gt;"",IF(R102&lt;&gt;"INDENNITA'",Importo2(F102,C102,(K102+INT(L102/60)+ROUND((L102/60)-INT(L102/60),2)),M102),0),"")</f>
        <v/>
      </c>
      <c r="P102" s="6" t="str">
        <f t="shared" si="9"/>
        <v/>
      </c>
      <c r="Q102" s="6" t="str">
        <f t="shared" si="10"/>
        <v/>
      </c>
      <c r="R102" s="6" t="str">
        <f t="shared" si="13"/>
        <v/>
      </c>
    </row>
    <row r="103" spans="1:18" x14ac:dyDescent="0.25">
      <c r="A103" s="7" t="str">
        <f t="shared" si="14"/>
        <v/>
      </c>
      <c r="B103" s="5" t="str">
        <f t="shared" si="11"/>
        <v/>
      </c>
      <c r="C103" s="12"/>
      <c r="D103" s="13"/>
      <c r="E103" s="13"/>
      <c r="F103" s="13"/>
      <c r="G103" s="5" t="str">
        <f t="shared" si="12"/>
        <v/>
      </c>
      <c r="H103" s="14"/>
      <c r="I103" s="14"/>
      <c r="J103" s="12"/>
      <c r="K103" s="12"/>
      <c r="L103" s="12"/>
      <c r="M103" s="15"/>
      <c r="N103" s="10" t="str">
        <f>IF(A103&lt;&gt;"",IF(R103="INDENNITA'",Importo1(B103,F103,C103,J103),0),"")</f>
        <v/>
      </c>
      <c r="O103" s="10" t="str">
        <f>IF(A103&lt;&gt;"",IF(R103&lt;&gt;"INDENNITA'",Importo2(F103,C103,(K103+INT(L103/60)+ROUND((L103/60)-INT(L103/60),2)),M103),0),"")</f>
        <v/>
      </c>
      <c r="P103" s="6" t="str">
        <f t="shared" si="9"/>
        <v/>
      </c>
      <c r="Q103" s="6" t="str">
        <f t="shared" si="10"/>
        <v/>
      </c>
      <c r="R103" s="6" t="str">
        <f t="shared" si="13"/>
        <v/>
      </c>
    </row>
    <row r="104" spans="1:18" x14ac:dyDescent="0.25">
      <c r="A104" s="7" t="str">
        <f t="shared" si="14"/>
        <v/>
      </c>
      <c r="B104" s="5" t="str">
        <f t="shared" si="11"/>
        <v/>
      </c>
      <c r="C104" s="12"/>
      <c r="D104" s="13"/>
      <c r="E104" s="13"/>
      <c r="F104" s="13"/>
      <c r="G104" s="5" t="str">
        <f t="shared" si="12"/>
        <v/>
      </c>
      <c r="H104" s="14"/>
      <c r="I104" s="14"/>
      <c r="J104" s="12"/>
      <c r="K104" s="12"/>
      <c r="L104" s="12"/>
      <c r="M104" s="15"/>
      <c r="N104" s="10" t="str">
        <f>IF(A104&lt;&gt;"",IF(R104="INDENNITA'",Importo1(B104,F104,C104,J104),0),"")</f>
        <v/>
      </c>
      <c r="O104" s="10" t="str">
        <f>IF(A104&lt;&gt;"",IF(R104&lt;&gt;"INDENNITA'",Importo2(F104,C104,(K104+INT(L104/60)+ROUND((L104/60)-INT(L104/60),2)),M104),0),"")</f>
        <v/>
      </c>
      <c r="P104" s="6" t="str">
        <f t="shared" si="9"/>
        <v/>
      </c>
      <c r="Q104" s="6" t="str">
        <f t="shared" si="10"/>
        <v/>
      </c>
      <c r="R104" s="6" t="str">
        <f t="shared" si="13"/>
        <v/>
      </c>
    </row>
    <row r="105" spans="1:18" x14ac:dyDescent="0.25">
      <c r="A105" s="7" t="str">
        <f t="shared" si="14"/>
        <v/>
      </c>
      <c r="B105" s="5" t="str">
        <f t="shared" si="11"/>
        <v/>
      </c>
      <c r="C105" s="12"/>
      <c r="D105" s="13"/>
      <c r="E105" s="13"/>
      <c r="F105" s="13"/>
      <c r="G105" s="5" t="str">
        <f t="shared" si="12"/>
        <v/>
      </c>
      <c r="H105" s="14"/>
      <c r="I105" s="14"/>
      <c r="J105" s="12"/>
      <c r="K105" s="12"/>
      <c r="L105" s="12"/>
      <c r="M105" s="15"/>
      <c r="N105" s="10" t="str">
        <f>IF(A105&lt;&gt;"",IF(R105="INDENNITA'",Importo1(B105,F105,C105,J105),0),"")</f>
        <v/>
      </c>
      <c r="O105" s="10" t="str">
        <f>IF(A105&lt;&gt;"",IF(R105&lt;&gt;"INDENNITA'",Importo2(F105,C105,(K105+INT(L105/60)+ROUND((L105/60)-INT(L105/60),2)),M105),0),"")</f>
        <v/>
      </c>
      <c r="P105" s="6" t="str">
        <f t="shared" si="9"/>
        <v/>
      </c>
      <c r="Q105" s="6" t="str">
        <f t="shared" si="10"/>
        <v/>
      </c>
      <c r="R105" s="6" t="str">
        <f t="shared" si="13"/>
        <v/>
      </c>
    </row>
    <row r="106" spans="1:18" x14ac:dyDescent="0.25">
      <c r="A106" s="7" t="str">
        <f t="shared" si="14"/>
        <v/>
      </c>
      <c r="B106" s="5" t="str">
        <f t="shared" si="11"/>
        <v/>
      </c>
      <c r="C106" s="12"/>
      <c r="D106" s="13"/>
      <c r="E106" s="13"/>
      <c r="F106" s="13"/>
      <c r="G106" s="5" t="str">
        <f t="shared" si="12"/>
        <v/>
      </c>
      <c r="H106" s="14"/>
      <c r="I106" s="14"/>
      <c r="J106" s="12"/>
      <c r="K106" s="12"/>
      <c r="L106" s="12"/>
      <c r="M106" s="15"/>
      <c r="N106" s="10" t="str">
        <f>IF(A106&lt;&gt;"",IF(R106="INDENNITA'",Importo1(B106,F106,C106,J106),0),"")</f>
        <v/>
      </c>
      <c r="O106" s="10" t="str">
        <f>IF(A106&lt;&gt;"",IF(R106&lt;&gt;"INDENNITA'",Importo2(F106,C106,(K106+INT(L106/60)+ROUND((L106/60)-INT(L106/60),2)),M106),0),"")</f>
        <v/>
      </c>
      <c r="P106" s="6" t="str">
        <f t="shared" si="9"/>
        <v/>
      </c>
      <c r="Q106" s="6" t="str">
        <f t="shared" si="10"/>
        <v/>
      </c>
      <c r="R106" s="6" t="str">
        <f t="shared" si="13"/>
        <v/>
      </c>
    </row>
    <row r="107" spans="1:18" x14ac:dyDescent="0.25">
      <c r="A107" s="7" t="str">
        <f t="shared" si="14"/>
        <v/>
      </c>
      <c r="B107" s="5" t="str">
        <f t="shared" si="11"/>
        <v/>
      </c>
      <c r="C107" s="12"/>
      <c r="D107" s="13"/>
      <c r="E107" s="13"/>
      <c r="F107" s="13"/>
      <c r="G107" s="5" t="str">
        <f t="shared" si="12"/>
        <v/>
      </c>
      <c r="H107" s="14"/>
      <c r="I107" s="14"/>
      <c r="J107" s="12"/>
      <c r="K107" s="12"/>
      <c r="L107" s="12"/>
      <c r="M107" s="15"/>
      <c r="N107" s="10" t="str">
        <f>IF(A107&lt;&gt;"",IF(R107="INDENNITA'",Importo1(B107,F107,C107,J107),0),"")</f>
        <v/>
      </c>
      <c r="O107" s="10" t="str">
        <f>IF(A107&lt;&gt;"",IF(R107&lt;&gt;"INDENNITA'",Importo2(F107,C107,(K107+INT(L107/60)+ROUND((L107/60)-INT(L107/60),2)),M107),0),"")</f>
        <v/>
      </c>
      <c r="P107" s="6" t="str">
        <f t="shared" si="9"/>
        <v/>
      </c>
      <c r="Q107" s="6" t="str">
        <f t="shared" si="10"/>
        <v/>
      </c>
      <c r="R107" s="6" t="str">
        <f t="shared" si="13"/>
        <v/>
      </c>
    </row>
    <row r="108" spans="1:18" x14ac:dyDescent="0.25">
      <c r="A108" s="7" t="str">
        <f t="shared" si="14"/>
        <v/>
      </c>
      <c r="B108" s="5" t="str">
        <f t="shared" si="11"/>
        <v/>
      </c>
      <c r="C108" s="12"/>
      <c r="D108" s="13"/>
      <c r="E108" s="13"/>
      <c r="F108" s="13"/>
      <c r="G108" s="5" t="str">
        <f t="shared" si="12"/>
        <v/>
      </c>
      <c r="H108" s="14"/>
      <c r="I108" s="14"/>
      <c r="J108" s="12"/>
      <c r="K108" s="12"/>
      <c r="L108" s="12"/>
      <c r="M108" s="15"/>
      <c r="N108" s="10" t="str">
        <f>IF(A108&lt;&gt;"",IF(R108="INDENNITA'",Importo1(B108,F108,C108,J108),0),"")</f>
        <v/>
      </c>
      <c r="O108" s="10" t="str">
        <f>IF(A108&lt;&gt;"",IF(R108&lt;&gt;"INDENNITA'",Importo2(F108,C108,(K108+INT(L108/60)+ROUND((L108/60)-INT(L108/60),2)),M108),0),"")</f>
        <v/>
      </c>
      <c r="P108" s="6" t="str">
        <f t="shared" si="9"/>
        <v/>
      </c>
      <c r="Q108" s="6" t="str">
        <f t="shared" si="10"/>
        <v/>
      </c>
      <c r="R108" s="6" t="str">
        <f t="shared" si="13"/>
        <v/>
      </c>
    </row>
    <row r="109" spans="1:18" x14ac:dyDescent="0.25">
      <c r="A109" s="7" t="str">
        <f t="shared" si="14"/>
        <v/>
      </c>
      <c r="B109" s="5" t="str">
        <f t="shared" si="11"/>
        <v/>
      </c>
      <c r="C109" s="12"/>
      <c r="D109" s="13"/>
      <c r="E109" s="13"/>
      <c r="F109" s="13"/>
      <c r="G109" s="5" t="str">
        <f t="shared" si="12"/>
        <v/>
      </c>
      <c r="H109" s="14"/>
      <c r="I109" s="14"/>
      <c r="J109" s="12"/>
      <c r="K109" s="12"/>
      <c r="L109" s="12"/>
      <c r="M109" s="15"/>
      <c r="N109" s="10" t="str">
        <f>IF(A109&lt;&gt;"",IF(R109="INDENNITA'",Importo1(B109,F109,C109,J109),0),"")</f>
        <v/>
      </c>
      <c r="O109" s="10" t="str">
        <f>IF(A109&lt;&gt;"",IF(R109&lt;&gt;"INDENNITA'",Importo2(F109,C109,(K109+INT(L109/60)+ROUND((L109/60)-INT(L109/60),2)),M109),0),"")</f>
        <v/>
      </c>
      <c r="P109" s="6" t="str">
        <f t="shared" si="9"/>
        <v/>
      </c>
      <c r="Q109" s="6" t="str">
        <f t="shared" si="10"/>
        <v/>
      </c>
      <c r="R109" s="6" t="str">
        <f t="shared" si="13"/>
        <v/>
      </c>
    </row>
    <row r="110" spans="1:18" x14ac:dyDescent="0.25">
      <c r="A110" s="7" t="str">
        <f t="shared" si="14"/>
        <v/>
      </c>
      <c r="B110" s="5" t="str">
        <f t="shared" si="11"/>
        <v/>
      </c>
      <c r="C110" s="12"/>
      <c r="D110" s="13"/>
      <c r="E110" s="13"/>
      <c r="F110" s="13"/>
      <c r="G110" s="5" t="str">
        <f t="shared" si="12"/>
        <v/>
      </c>
      <c r="H110" s="14"/>
      <c r="I110" s="14"/>
      <c r="J110" s="12"/>
      <c r="K110" s="12"/>
      <c r="L110" s="12"/>
      <c r="M110" s="15"/>
      <c r="N110" s="10" t="str">
        <f>IF(A110&lt;&gt;"",IF(R110="INDENNITA'",Importo1(B110,F110,C110,J110),0),"")</f>
        <v/>
      </c>
      <c r="O110" s="10" t="str">
        <f>IF(A110&lt;&gt;"",IF(R110&lt;&gt;"INDENNITA'",Importo2(F110,C110,(K110+INT(L110/60)+ROUND((L110/60)-INT(L110/60),2)),M110),0),"")</f>
        <v/>
      </c>
      <c r="P110" s="6" t="str">
        <f t="shared" si="9"/>
        <v/>
      </c>
      <c r="Q110" s="6" t="str">
        <f t="shared" si="10"/>
        <v/>
      </c>
      <c r="R110" s="6" t="str">
        <f t="shared" si="13"/>
        <v/>
      </c>
    </row>
    <row r="111" spans="1:18" x14ac:dyDescent="0.25">
      <c r="A111" s="7" t="str">
        <f t="shared" si="14"/>
        <v/>
      </c>
      <c r="B111" s="5" t="str">
        <f t="shared" si="11"/>
        <v/>
      </c>
      <c r="C111" s="12"/>
      <c r="D111" s="13"/>
      <c r="E111" s="13"/>
      <c r="F111" s="13"/>
      <c r="G111" s="5" t="str">
        <f t="shared" si="12"/>
        <v/>
      </c>
      <c r="H111" s="14"/>
      <c r="I111" s="14"/>
      <c r="J111" s="12"/>
      <c r="K111" s="12"/>
      <c r="L111" s="12"/>
      <c r="M111" s="15"/>
      <c r="N111" s="10" t="str">
        <f>IF(A111&lt;&gt;"",IF(R111="INDENNITA'",Importo1(B111,F111,C111,J111),0),"")</f>
        <v/>
      </c>
      <c r="O111" s="10" t="str">
        <f>IF(A111&lt;&gt;"",IF(R111&lt;&gt;"INDENNITA'",Importo2(F111,C111,(K111+INT(L111/60)+ROUND((L111/60)-INT(L111/60),2)),M111),0),"")</f>
        <v/>
      </c>
      <c r="P111" s="6" t="str">
        <f t="shared" si="9"/>
        <v/>
      </c>
      <c r="Q111" s="6" t="str">
        <f t="shared" si="10"/>
        <v/>
      </c>
      <c r="R111" s="6" t="str">
        <f t="shared" si="13"/>
        <v/>
      </c>
    </row>
    <row r="112" spans="1:18" x14ac:dyDescent="0.25">
      <c r="A112" s="7" t="str">
        <f t="shared" si="14"/>
        <v/>
      </c>
      <c r="B112" s="5" t="str">
        <f t="shared" si="11"/>
        <v/>
      </c>
      <c r="C112" s="12"/>
      <c r="D112" s="13"/>
      <c r="E112" s="13"/>
      <c r="F112" s="13"/>
      <c r="G112" s="5" t="str">
        <f t="shared" si="12"/>
        <v/>
      </c>
      <c r="H112" s="14"/>
      <c r="I112" s="14"/>
      <c r="J112" s="12"/>
      <c r="K112" s="12"/>
      <c r="L112" s="12"/>
      <c r="M112" s="15"/>
      <c r="N112" s="10" t="str">
        <f>IF(A112&lt;&gt;"",IF(R112="INDENNITA'",Importo1(B112,F112,C112,J112),0),"")</f>
        <v/>
      </c>
      <c r="O112" s="10" t="str">
        <f>IF(A112&lt;&gt;"",IF(R112&lt;&gt;"INDENNITA'",Importo2(F112,C112,(K112+INT(L112/60)+ROUND((L112/60)-INT(L112/60),2)),M112),0),"")</f>
        <v/>
      </c>
      <c r="P112" s="6" t="str">
        <f t="shared" si="9"/>
        <v/>
      </c>
      <c r="Q112" s="6" t="str">
        <f t="shared" si="10"/>
        <v/>
      </c>
      <c r="R112" s="6" t="str">
        <f t="shared" si="13"/>
        <v/>
      </c>
    </row>
    <row r="113" spans="1:18" x14ac:dyDescent="0.25">
      <c r="A113" s="7" t="str">
        <f t="shared" si="14"/>
        <v/>
      </c>
      <c r="B113" s="5" t="str">
        <f t="shared" si="11"/>
        <v/>
      </c>
      <c r="C113" s="12"/>
      <c r="D113" s="13"/>
      <c r="E113" s="13"/>
      <c r="F113" s="13"/>
      <c r="G113" s="5" t="str">
        <f t="shared" si="12"/>
        <v/>
      </c>
      <c r="H113" s="14"/>
      <c r="I113" s="14"/>
      <c r="J113" s="12"/>
      <c r="K113" s="12"/>
      <c r="L113" s="12"/>
      <c r="M113" s="15"/>
      <c r="N113" s="10" t="str">
        <f>IF(A113&lt;&gt;"",IF(R113="INDENNITA'",Importo1(B113,F113,C113,J113),0),"")</f>
        <v/>
      </c>
      <c r="O113" s="10" t="str">
        <f>IF(A113&lt;&gt;"",IF(R113&lt;&gt;"INDENNITA'",Importo2(F113,C113,(K113+INT(L113/60)+ROUND((L113/60)-INT(L113/60),2)),M113),0),"")</f>
        <v/>
      </c>
      <c r="P113" s="6" t="str">
        <f t="shared" si="9"/>
        <v/>
      </c>
      <c r="Q113" s="6" t="str">
        <f t="shared" si="10"/>
        <v/>
      </c>
      <c r="R113" s="6" t="str">
        <f t="shared" si="13"/>
        <v/>
      </c>
    </row>
    <row r="114" spans="1:18" x14ac:dyDescent="0.25">
      <c r="A114" s="7" t="str">
        <f t="shared" si="14"/>
        <v/>
      </c>
      <c r="B114" s="5" t="str">
        <f t="shared" si="11"/>
        <v/>
      </c>
      <c r="C114" s="12"/>
      <c r="D114" s="13"/>
      <c r="E114" s="13"/>
      <c r="F114" s="13"/>
      <c r="G114" s="5" t="str">
        <f t="shared" si="12"/>
        <v/>
      </c>
      <c r="H114" s="14"/>
      <c r="I114" s="14"/>
      <c r="J114" s="12"/>
      <c r="K114" s="12"/>
      <c r="L114" s="12"/>
      <c r="M114" s="15"/>
      <c r="N114" s="10" t="str">
        <f>IF(A114&lt;&gt;"",IF(R114="INDENNITA'",Importo1(B114,F114,C114,J114),0),"")</f>
        <v/>
      </c>
      <c r="O114" s="10" t="str">
        <f>IF(A114&lt;&gt;"",IF(R114&lt;&gt;"INDENNITA'",Importo2(F114,C114,(K114+INT(L114/60)+ROUND((L114/60)-INT(L114/60),2)),M114),0),"")</f>
        <v/>
      </c>
      <c r="P114" s="6" t="str">
        <f t="shared" si="9"/>
        <v/>
      </c>
      <c r="Q114" s="6" t="str">
        <f t="shared" si="10"/>
        <v/>
      </c>
      <c r="R114" s="6" t="str">
        <f t="shared" si="13"/>
        <v/>
      </c>
    </row>
    <row r="115" spans="1:18" x14ac:dyDescent="0.25">
      <c r="A115" s="7" t="str">
        <f t="shared" si="14"/>
        <v/>
      </c>
      <c r="B115" s="5" t="str">
        <f t="shared" si="11"/>
        <v/>
      </c>
      <c r="C115" s="12"/>
      <c r="D115" s="13"/>
      <c r="E115" s="13"/>
      <c r="F115" s="13"/>
      <c r="G115" s="5" t="str">
        <f t="shared" si="12"/>
        <v/>
      </c>
      <c r="H115" s="14"/>
      <c r="I115" s="14"/>
      <c r="J115" s="12"/>
      <c r="K115" s="12"/>
      <c r="L115" s="12"/>
      <c r="M115" s="15"/>
      <c r="N115" s="10" t="str">
        <f>IF(A115&lt;&gt;"",IF(R115="INDENNITA'",Importo1(B115,F115,C115,J115),0),"")</f>
        <v/>
      </c>
      <c r="O115" s="10" t="str">
        <f>IF(A115&lt;&gt;"",IF(R115&lt;&gt;"INDENNITA'",Importo2(F115,C115,(K115+INT(L115/60)+ROUND((L115/60)-INT(L115/60),2)),M115),0),"")</f>
        <v/>
      </c>
      <c r="P115" s="6" t="str">
        <f t="shared" si="9"/>
        <v/>
      </c>
      <c r="Q115" s="6" t="str">
        <f t="shared" si="10"/>
        <v/>
      </c>
      <c r="R115" s="6" t="str">
        <f t="shared" si="13"/>
        <v/>
      </c>
    </row>
    <row r="116" spans="1:18" x14ac:dyDescent="0.25">
      <c r="A116" s="7" t="str">
        <f t="shared" si="14"/>
        <v/>
      </c>
      <c r="B116" s="5" t="str">
        <f t="shared" si="11"/>
        <v/>
      </c>
      <c r="C116" s="12"/>
      <c r="D116" s="13"/>
      <c r="E116" s="13"/>
      <c r="F116" s="13"/>
      <c r="G116" s="5" t="str">
        <f t="shared" si="12"/>
        <v/>
      </c>
      <c r="H116" s="14"/>
      <c r="I116" s="14"/>
      <c r="J116" s="12"/>
      <c r="K116" s="12"/>
      <c r="L116" s="12"/>
      <c r="M116" s="15"/>
      <c r="N116" s="10" t="str">
        <f>IF(A116&lt;&gt;"",IF(R116="INDENNITA'",Importo1(B116,F116,C116,J116),0),"")</f>
        <v/>
      </c>
      <c r="O116" s="10" t="str">
        <f>IF(A116&lt;&gt;"",IF(R116&lt;&gt;"INDENNITA'",Importo2(F116,C116,(K116+INT(L116/60)+ROUND((L116/60)-INT(L116/60),2)),M116),0),"")</f>
        <v/>
      </c>
      <c r="P116" s="6" t="str">
        <f t="shared" si="9"/>
        <v/>
      </c>
      <c r="Q116" s="6" t="str">
        <f t="shared" si="10"/>
        <v/>
      </c>
      <c r="R116" s="6" t="str">
        <f t="shared" si="13"/>
        <v/>
      </c>
    </row>
    <row r="117" spans="1:18" x14ac:dyDescent="0.25">
      <c r="A117" s="7" t="str">
        <f t="shared" si="14"/>
        <v/>
      </c>
      <c r="B117" s="5" t="str">
        <f t="shared" si="11"/>
        <v/>
      </c>
      <c r="C117" s="12"/>
      <c r="D117" s="13"/>
      <c r="E117" s="13"/>
      <c r="F117" s="13"/>
      <c r="G117" s="5" t="str">
        <f t="shared" si="12"/>
        <v/>
      </c>
      <c r="H117" s="14"/>
      <c r="I117" s="14"/>
      <c r="J117" s="12"/>
      <c r="K117" s="12"/>
      <c r="L117" s="12"/>
      <c r="M117" s="15"/>
      <c r="N117" s="10" t="str">
        <f>IF(A117&lt;&gt;"",IF(R117="INDENNITA'",Importo1(B117,F117,C117,J117),0),"")</f>
        <v/>
      </c>
      <c r="O117" s="10" t="str">
        <f>IF(A117&lt;&gt;"",IF(R117&lt;&gt;"INDENNITA'",Importo2(F117,C117,(K117+INT(L117/60)+ROUND((L117/60)-INT(L117/60),2)),M117),0),"")</f>
        <v/>
      </c>
      <c r="P117" s="6" t="str">
        <f t="shared" si="9"/>
        <v/>
      </c>
      <c r="Q117" s="6" t="str">
        <f t="shared" si="10"/>
        <v/>
      </c>
      <c r="R117" s="6" t="str">
        <f t="shared" si="13"/>
        <v/>
      </c>
    </row>
    <row r="118" spans="1:18" x14ac:dyDescent="0.25">
      <c r="A118" s="7" t="str">
        <f t="shared" si="14"/>
        <v/>
      </c>
      <c r="B118" s="5" t="str">
        <f t="shared" si="11"/>
        <v/>
      </c>
      <c r="C118" s="12"/>
      <c r="D118" s="13"/>
      <c r="E118" s="13"/>
      <c r="F118" s="13"/>
      <c r="G118" s="5" t="str">
        <f t="shared" si="12"/>
        <v/>
      </c>
      <c r="H118" s="14"/>
      <c r="I118" s="14"/>
      <c r="J118" s="12"/>
      <c r="K118" s="12"/>
      <c r="L118" s="12"/>
      <c r="M118" s="15"/>
      <c r="N118" s="10" t="str">
        <f>IF(A118&lt;&gt;"",IF(R118="INDENNITA'",Importo1(B118,F118,C118,J118),0),"")</f>
        <v/>
      </c>
      <c r="O118" s="10" t="str">
        <f>IF(A118&lt;&gt;"",IF(R118&lt;&gt;"INDENNITA'",Importo2(F118,C118,(K118+INT(L118/60)+ROUND((L118/60)-INT(L118/60),2)),M118),0),"")</f>
        <v/>
      </c>
      <c r="P118" s="6" t="str">
        <f t="shared" si="9"/>
        <v/>
      </c>
      <c r="Q118" s="6" t="str">
        <f t="shared" si="10"/>
        <v/>
      </c>
      <c r="R118" s="6" t="str">
        <f t="shared" si="13"/>
        <v/>
      </c>
    </row>
    <row r="119" spans="1:18" x14ac:dyDescent="0.25">
      <c r="A119" s="7" t="str">
        <f t="shared" si="14"/>
        <v/>
      </c>
      <c r="B119" s="5" t="str">
        <f t="shared" si="11"/>
        <v/>
      </c>
      <c r="C119" s="12"/>
      <c r="D119" s="13"/>
      <c r="E119" s="13"/>
      <c r="F119" s="13"/>
      <c r="G119" s="5" t="str">
        <f t="shared" si="12"/>
        <v/>
      </c>
      <c r="H119" s="14"/>
      <c r="I119" s="14"/>
      <c r="J119" s="12"/>
      <c r="K119" s="12"/>
      <c r="L119" s="12"/>
      <c r="M119" s="15"/>
      <c r="N119" s="10" t="str">
        <f>IF(A119&lt;&gt;"",IF(R119="INDENNITA'",Importo1(B119,F119,C119,J119),0),"")</f>
        <v/>
      </c>
      <c r="O119" s="10" t="str">
        <f>IF(A119&lt;&gt;"",IF(R119&lt;&gt;"INDENNITA'",Importo2(F119,C119,(K119+INT(L119/60)+ROUND((L119/60)-INT(L119/60),2)),M119),0),"")</f>
        <v/>
      </c>
      <c r="P119" s="6" t="str">
        <f t="shared" si="9"/>
        <v/>
      </c>
      <c r="Q119" s="6" t="str">
        <f t="shared" si="10"/>
        <v/>
      </c>
      <c r="R119" s="6" t="str">
        <f t="shared" si="13"/>
        <v/>
      </c>
    </row>
    <row r="120" spans="1:18" x14ac:dyDescent="0.25">
      <c r="A120" s="7" t="str">
        <f t="shared" si="14"/>
        <v/>
      </c>
      <c r="B120" s="5" t="str">
        <f t="shared" si="11"/>
        <v/>
      </c>
      <c r="C120" s="12"/>
      <c r="D120" s="13"/>
      <c r="E120" s="13"/>
      <c r="F120" s="13"/>
      <c r="G120" s="5" t="str">
        <f t="shared" si="12"/>
        <v/>
      </c>
      <c r="H120" s="14"/>
      <c r="I120" s="14"/>
      <c r="J120" s="12"/>
      <c r="K120" s="12"/>
      <c r="L120" s="12"/>
      <c r="M120" s="15"/>
      <c r="N120" s="10" t="str">
        <f>IF(A120&lt;&gt;"",IF(R120="INDENNITA'",Importo1(B120,F120,C120,J120),0),"")</f>
        <v/>
      </c>
      <c r="O120" s="10" t="str">
        <f>IF(A120&lt;&gt;"",IF(R120&lt;&gt;"INDENNITA'",Importo2(F120,C120,(K120+INT(L120/60)+ROUND((L120/60)-INT(L120/60),2)),M120),0),"")</f>
        <v/>
      </c>
      <c r="P120" s="6" t="str">
        <f t="shared" si="9"/>
        <v/>
      </c>
      <c r="Q120" s="6" t="str">
        <f t="shared" si="10"/>
        <v/>
      </c>
      <c r="R120" s="6" t="str">
        <f t="shared" si="13"/>
        <v/>
      </c>
    </row>
    <row r="121" spans="1:18" x14ac:dyDescent="0.25">
      <c r="A121" s="7" t="str">
        <f t="shared" si="14"/>
        <v/>
      </c>
      <c r="B121" s="5" t="str">
        <f t="shared" si="11"/>
        <v/>
      </c>
      <c r="C121" s="12"/>
      <c r="D121" s="13"/>
      <c r="E121" s="13"/>
      <c r="F121" s="13"/>
      <c r="G121" s="5" t="str">
        <f t="shared" si="12"/>
        <v/>
      </c>
      <c r="H121" s="14"/>
      <c r="I121" s="14"/>
      <c r="J121" s="12"/>
      <c r="K121" s="12"/>
      <c r="L121" s="12"/>
      <c r="M121" s="15"/>
      <c r="N121" s="10" t="str">
        <f>IF(A121&lt;&gt;"",IF(R121="INDENNITA'",Importo1(B121,F121,C121,J121),0),"")</f>
        <v/>
      </c>
      <c r="O121" s="10" t="str">
        <f>IF(A121&lt;&gt;"",IF(R121&lt;&gt;"INDENNITA'",Importo2(F121,C121,(K121+INT(L121/60)+ROUND((L121/60)-INT(L121/60),2)),M121),0),"")</f>
        <v/>
      </c>
      <c r="P121" s="6" t="str">
        <f t="shared" si="9"/>
        <v/>
      </c>
      <c r="Q121" s="6" t="str">
        <f t="shared" si="10"/>
        <v/>
      </c>
      <c r="R121" s="6" t="str">
        <f t="shared" si="13"/>
        <v/>
      </c>
    </row>
    <row r="122" spans="1:18" x14ac:dyDescent="0.25">
      <c r="A122" s="7" t="str">
        <f t="shared" si="14"/>
        <v/>
      </c>
      <c r="B122" s="5" t="str">
        <f t="shared" si="11"/>
        <v/>
      </c>
      <c r="C122" s="12"/>
      <c r="D122" s="13"/>
      <c r="E122" s="13"/>
      <c r="F122" s="13"/>
      <c r="G122" s="5" t="str">
        <f t="shared" si="12"/>
        <v/>
      </c>
      <c r="H122" s="14"/>
      <c r="I122" s="14"/>
      <c r="J122" s="12"/>
      <c r="K122" s="12"/>
      <c r="L122" s="12"/>
      <c r="M122" s="15"/>
      <c r="N122" s="10" t="str">
        <f>IF(A122&lt;&gt;"",IF(R122="INDENNITA'",Importo1(B122,F122,C122,J122),0),"")</f>
        <v/>
      </c>
      <c r="O122" s="10" t="str">
        <f>IF(A122&lt;&gt;"",IF(R122&lt;&gt;"INDENNITA'",Importo2(F122,C122,(K122+INT(L122/60)+ROUND((L122/60)-INT(L122/60),2)),M122),0),"")</f>
        <v/>
      </c>
      <c r="P122" s="6" t="str">
        <f t="shared" si="9"/>
        <v/>
      </c>
      <c r="Q122" s="6" t="str">
        <f t="shared" si="10"/>
        <v/>
      </c>
      <c r="R122" s="6" t="str">
        <f t="shared" si="13"/>
        <v/>
      </c>
    </row>
    <row r="123" spans="1:18" x14ac:dyDescent="0.25">
      <c r="A123" s="7" t="str">
        <f t="shared" si="14"/>
        <v/>
      </c>
      <c r="B123" s="5" t="str">
        <f t="shared" si="11"/>
        <v/>
      </c>
      <c r="C123" s="12"/>
      <c r="D123" s="13"/>
      <c r="E123" s="13"/>
      <c r="F123" s="13"/>
      <c r="G123" s="5" t="str">
        <f t="shared" si="12"/>
        <v/>
      </c>
      <c r="H123" s="14"/>
      <c r="I123" s="14"/>
      <c r="J123" s="12"/>
      <c r="K123" s="12"/>
      <c r="L123" s="12"/>
      <c r="M123" s="15"/>
      <c r="N123" s="10" t="str">
        <f>IF(A123&lt;&gt;"",IF(R123="INDENNITA'",Importo1(B123,F123,C123,J123),0),"")</f>
        <v/>
      </c>
      <c r="O123" s="10" t="str">
        <f>IF(A123&lt;&gt;"",IF(R123&lt;&gt;"INDENNITA'",Importo2(F123,C123,(K123+INT(L123/60)+ROUND((L123/60)-INT(L123/60),2)),M123),0),"")</f>
        <v/>
      </c>
      <c r="P123" s="6" t="str">
        <f t="shared" si="9"/>
        <v/>
      </c>
      <c r="Q123" s="6" t="str">
        <f t="shared" si="10"/>
        <v/>
      </c>
      <c r="R123" s="6" t="str">
        <f t="shared" si="13"/>
        <v/>
      </c>
    </row>
    <row r="124" spans="1:18" x14ac:dyDescent="0.25">
      <c r="A124" s="7" t="str">
        <f t="shared" si="14"/>
        <v/>
      </c>
      <c r="B124" s="5" t="str">
        <f t="shared" si="11"/>
        <v/>
      </c>
      <c r="C124" s="12"/>
      <c r="D124" s="13"/>
      <c r="E124" s="13"/>
      <c r="F124" s="13"/>
      <c r="G124" s="5" t="str">
        <f t="shared" si="12"/>
        <v/>
      </c>
      <c r="H124" s="14"/>
      <c r="I124" s="14"/>
      <c r="J124" s="12"/>
      <c r="K124" s="12"/>
      <c r="L124" s="12"/>
      <c r="M124" s="15"/>
      <c r="N124" s="10" t="str">
        <f>IF(A124&lt;&gt;"",IF(R124="INDENNITA'",Importo1(B124,F124,C124,J124),0),"")</f>
        <v/>
      </c>
      <c r="O124" s="10" t="str">
        <f>IF(A124&lt;&gt;"",IF(R124&lt;&gt;"INDENNITA'",Importo2(F124,C124,(K124+INT(L124/60)+ROUND((L124/60)-INT(L124/60),2)),M124),0),"")</f>
        <v/>
      </c>
      <c r="P124" s="6" t="str">
        <f t="shared" si="9"/>
        <v/>
      </c>
      <c r="Q124" s="6" t="str">
        <f t="shared" si="10"/>
        <v/>
      </c>
      <c r="R124" s="6" t="str">
        <f t="shared" si="13"/>
        <v/>
      </c>
    </row>
    <row r="125" spans="1:18" x14ac:dyDescent="0.25">
      <c r="A125" s="7" t="str">
        <f t="shared" si="14"/>
        <v/>
      </c>
      <c r="B125" s="5" t="str">
        <f t="shared" si="11"/>
        <v/>
      </c>
      <c r="C125" s="12"/>
      <c r="D125" s="13"/>
      <c r="E125" s="13"/>
      <c r="F125" s="13"/>
      <c r="G125" s="5" t="str">
        <f t="shared" si="12"/>
        <v/>
      </c>
      <c r="H125" s="14"/>
      <c r="I125" s="14"/>
      <c r="J125" s="12"/>
      <c r="K125" s="12"/>
      <c r="L125" s="12"/>
      <c r="M125" s="15"/>
      <c r="N125" s="10" t="str">
        <f>IF(A125&lt;&gt;"",IF(R125="INDENNITA'",Importo1(B125,F125,C125,J125),0),"")</f>
        <v/>
      </c>
      <c r="O125" s="10" t="str">
        <f>IF(A125&lt;&gt;"",IF(R125&lt;&gt;"INDENNITA'",Importo2(F125,C125,(K125+INT(L125/60)+ROUND((L125/60)-INT(L125/60),2)),M125),0),"")</f>
        <v/>
      </c>
      <c r="P125" s="6" t="str">
        <f t="shared" si="9"/>
        <v/>
      </c>
      <c r="Q125" s="6" t="str">
        <f t="shared" si="10"/>
        <v/>
      </c>
      <c r="R125" s="6" t="str">
        <f t="shared" si="13"/>
        <v/>
      </c>
    </row>
    <row r="126" spans="1:18" x14ac:dyDescent="0.25">
      <c r="A126" s="7" t="str">
        <f t="shared" si="14"/>
        <v/>
      </c>
      <c r="B126" s="5" t="str">
        <f t="shared" si="11"/>
        <v/>
      </c>
      <c r="C126" s="12"/>
      <c r="D126" s="13"/>
      <c r="E126" s="13"/>
      <c r="F126" s="13"/>
      <c r="G126" s="5" t="str">
        <f t="shared" si="12"/>
        <v/>
      </c>
      <c r="H126" s="14"/>
      <c r="I126" s="14"/>
      <c r="J126" s="12"/>
      <c r="K126" s="12"/>
      <c r="L126" s="12"/>
      <c r="M126" s="15"/>
      <c r="N126" s="10" t="str">
        <f>IF(A126&lt;&gt;"",IF(R126="INDENNITA'",Importo1(B126,F126,C126,J126),0),"")</f>
        <v/>
      </c>
      <c r="O126" s="10" t="str">
        <f>IF(A126&lt;&gt;"",IF(R126&lt;&gt;"INDENNITA'",Importo2(F126,C126,(K126+INT(L126/60)+ROUND((L126/60)-INT(L126/60),2)),M126),0),"")</f>
        <v/>
      </c>
      <c r="P126" s="6" t="str">
        <f t="shared" si="9"/>
        <v/>
      </c>
      <c r="Q126" s="6" t="str">
        <f t="shared" si="10"/>
        <v/>
      </c>
      <c r="R126" s="6" t="str">
        <f t="shared" si="13"/>
        <v/>
      </c>
    </row>
    <row r="127" spans="1:18" x14ac:dyDescent="0.25">
      <c r="A127" s="7" t="str">
        <f t="shared" si="14"/>
        <v/>
      </c>
      <c r="B127" s="5" t="str">
        <f t="shared" si="11"/>
        <v/>
      </c>
      <c r="C127" s="12"/>
      <c r="D127" s="13"/>
      <c r="E127" s="13"/>
      <c r="F127" s="13"/>
      <c r="G127" s="5" t="str">
        <f t="shared" si="12"/>
        <v/>
      </c>
      <c r="H127" s="14"/>
      <c r="I127" s="14"/>
      <c r="J127" s="12"/>
      <c r="K127" s="12"/>
      <c r="L127" s="12"/>
      <c r="M127" s="15"/>
      <c r="N127" s="10" t="str">
        <f>IF(A127&lt;&gt;"",IF(R127="INDENNITA'",Importo1(B127,F127,C127,J127),0),"")</f>
        <v/>
      </c>
      <c r="O127" s="10" t="str">
        <f>IF(A127&lt;&gt;"",IF(R127&lt;&gt;"INDENNITA'",Importo2(F127,C127,(K127+INT(L127/60)+ROUND((L127/60)-INT(L127/60),2)),M127),0),"")</f>
        <v/>
      </c>
      <c r="P127" s="6" t="str">
        <f t="shared" si="9"/>
        <v/>
      </c>
      <c r="Q127" s="6" t="str">
        <f t="shared" si="10"/>
        <v/>
      </c>
      <c r="R127" s="6" t="str">
        <f t="shared" si="13"/>
        <v/>
      </c>
    </row>
    <row r="128" spans="1:18" x14ac:dyDescent="0.25">
      <c r="A128" s="7" t="str">
        <f t="shared" si="14"/>
        <v/>
      </c>
      <c r="B128" s="5" t="str">
        <f t="shared" si="11"/>
        <v/>
      </c>
      <c r="C128" s="12"/>
      <c r="D128" s="13"/>
      <c r="E128" s="13"/>
      <c r="F128" s="13"/>
      <c r="G128" s="5" t="str">
        <f t="shared" si="12"/>
        <v/>
      </c>
      <c r="H128" s="14"/>
      <c r="I128" s="14"/>
      <c r="J128" s="12"/>
      <c r="K128" s="12"/>
      <c r="L128" s="12"/>
      <c r="M128" s="15"/>
      <c r="N128" s="10" t="str">
        <f>IF(A128&lt;&gt;"",IF(R128="INDENNITA'",Importo1(B128,F128,C128,J128),0),"")</f>
        <v/>
      </c>
      <c r="O128" s="10" t="str">
        <f>IF(A128&lt;&gt;"",IF(R128&lt;&gt;"INDENNITA'",Importo2(F128,C128,(K128+INT(L128/60)+ROUND((L128/60)-INT(L128/60),2)),M128),0),"")</f>
        <v/>
      </c>
      <c r="P128" s="6" t="str">
        <f t="shared" si="9"/>
        <v/>
      </c>
      <c r="Q128" s="6" t="str">
        <f t="shared" si="10"/>
        <v/>
      </c>
      <c r="R128" s="6" t="str">
        <f t="shared" si="13"/>
        <v/>
      </c>
    </row>
    <row r="129" spans="1:18" x14ac:dyDescent="0.25">
      <c r="A129" s="7" t="str">
        <f t="shared" si="14"/>
        <v/>
      </c>
      <c r="B129" s="5" t="str">
        <f t="shared" si="11"/>
        <v/>
      </c>
      <c r="C129" s="12"/>
      <c r="D129" s="13"/>
      <c r="E129" s="13"/>
      <c r="F129" s="13"/>
      <c r="G129" s="5" t="str">
        <f t="shared" si="12"/>
        <v/>
      </c>
      <c r="H129" s="14"/>
      <c r="I129" s="14"/>
      <c r="J129" s="12"/>
      <c r="K129" s="12"/>
      <c r="L129" s="12"/>
      <c r="M129" s="15"/>
      <c r="N129" s="10" t="str">
        <f>IF(A129&lt;&gt;"",IF(R129="INDENNITA'",Importo1(B129,F129,C129,J129),0),"")</f>
        <v/>
      </c>
      <c r="O129" s="10" t="str">
        <f>IF(A129&lt;&gt;"",IF(R129&lt;&gt;"INDENNITA'",Importo2(F129,C129,(K129+INT(L129/60)+ROUND((L129/60)-INT(L129/60),2)),M129),0),"")</f>
        <v/>
      </c>
      <c r="P129" s="6" t="str">
        <f t="shared" si="9"/>
        <v/>
      </c>
      <c r="Q129" s="6" t="str">
        <f t="shared" si="10"/>
        <v/>
      </c>
      <c r="R129" s="6" t="str">
        <f t="shared" si="13"/>
        <v/>
      </c>
    </row>
    <row r="130" spans="1:18" x14ac:dyDescent="0.25">
      <c r="A130" s="7" t="str">
        <f t="shared" si="14"/>
        <v/>
      </c>
      <c r="B130" s="5" t="str">
        <f t="shared" si="11"/>
        <v/>
      </c>
      <c r="C130" s="12"/>
      <c r="D130" s="13"/>
      <c r="E130" s="13"/>
      <c r="F130" s="13"/>
      <c r="G130" s="5" t="str">
        <f t="shared" si="12"/>
        <v/>
      </c>
      <c r="H130" s="14"/>
      <c r="I130" s="14"/>
      <c r="J130" s="12"/>
      <c r="K130" s="12"/>
      <c r="L130" s="12"/>
      <c r="M130" s="15"/>
      <c r="N130" s="10" t="str">
        <f>IF(A130&lt;&gt;"",IF(R130="INDENNITA'",Importo1(B130,F130,C130,J130),0),"")</f>
        <v/>
      </c>
      <c r="O130" s="10" t="str">
        <f>IF(A130&lt;&gt;"",IF(R130&lt;&gt;"INDENNITA'",Importo2(F130,C130,(K130+INT(L130/60)+ROUND((L130/60)-INT(L130/60),2)),M130),0),"")</f>
        <v/>
      </c>
      <c r="P130" s="6" t="str">
        <f t="shared" si="9"/>
        <v/>
      </c>
      <c r="Q130" s="6" t="str">
        <f t="shared" si="10"/>
        <v/>
      </c>
      <c r="R130" s="6" t="str">
        <f t="shared" si="13"/>
        <v/>
      </c>
    </row>
    <row r="131" spans="1:18" x14ac:dyDescent="0.25">
      <c r="A131" s="7" t="str">
        <f t="shared" si="14"/>
        <v/>
      </c>
      <c r="B131" s="5" t="str">
        <f t="shared" si="11"/>
        <v/>
      </c>
      <c r="C131" s="12"/>
      <c r="D131" s="13"/>
      <c r="E131" s="13"/>
      <c r="F131" s="13"/>
      <c r="G131" s="5" t="str">
        <f t="shared" si="12"/>
        <v/>
      </c>
      <c r="H131" s="14"/>
      <c r="I131" s="14"/>
      <c r="J131" s="12"/>
      <c r="K131" s="12"/>
      <c r="L131" s="12"/>
      <c r="M131" s="15"/>
      <c r="N131" s="10" t="str">
        <f>IF(A131&lt;&gt;"",IF(R131="INDENNITA'",Importo1(B131,F131,C131,J131),0),"")</f>
        <v/>
      </c>
      <c r="O131" s="10" t="str">
        <f>IF(A131&lt;&gt;"",IF(R131&lt;&gt;"INDENNITA'",Importo2(F131,C131,(K131+INT(L131/60)+ROUND((L131/60)-INT(L131/60),2)),M131),0),"")</f>
        <v/>
      </c>
      <c r="P131" s="6" t="str">
        <f t="shared" ref="P131:P194" si="15">IF(AND(G131&lt;&gt;"",H131&lt;&gt;"",I131&lt;&gt;""),IF(ISNA(VLOOKUP(I131,IF(G131="COMPARTO",IF(H131="IN_LOCO",periodoCL,periodoCS),IF(H131="IN_LOCO",periodoDL,periodoDS)),1,FALSE)),"X","OK"),"")</f>
        <v/>
      </c>
      <c r="Q131" s="6" t="str">
        <f t="shared" ref="Q131:Q194" si="16">IF(AND(R131&lt;&gt;"",R131="STRAORDINARIO"),IF(SUMIFS(K$3:K$252,C$3:C$252,C131,I$3:I$252,I131)+(SUMIFS(L$3:L$252,C$3:C$252,C131,I$3:I$252,I131)/60)&gt;VLOOKUP(I131,IF(H131="IN_SEDE",max_strao_1,max_strao_2),2,FALSE),"X","OK"),"")</f>
        <v/>
      </c>
      <c r="R131" s="6" t="str">
        <f t="shared" si="13"/>
        <v/>
      </c>
    </row>
    <row r="132" spans="1:18" x14ac:dyDescent="0.25">
      <c r="A132" s="7" t="str">
        <f t="shared" si="14"/>
        <v/>
      </c>
      <c r="B132" s="5" t="str">
        <f t="shared" ref="B132:B195" si="17">IF(A132&lt;&gt;"",COD_COMP(G132,H132,I132),"")</f>
        <v/>
      </c>
      <c r="C132" s="12"/>
      <c r="D132" s="13"/>
      <c r="E132" s="13"/>
      <c r="F132" s="13"/>
      <c r="G132" s="5" t="str">
        <f t="shared" ref="G132:G195" si="18">IF(F132&lt;&gt;"",IF(F132&lt;&gt;"DIRIG","COMPARTO","DIRIGENZA"),"")</f>
        <v/>
      </c>
      <c r="H132" s="14"/>
      <c r="I132" s="14"/>
      <c r="J132" s="12"/>
      <c r="K132" s="12"/>
      <c r="L132" s="12"/>
      <c r="M132" s="15"/>
      <c r="N132" s="10" t="str">
        <f>IF(A132&lt;&gt;"",IF(R132="INDENNITA'",Importo1(B132,F132,C132,J132),0),"")</f>
        <v/>
      </c>
      <c r="O132" s="10" t="str">
        <f>IF(A132&lt;&gt;"",IF(R132&lt;&gt;"INDENNITA'",Importo2(F132,C132,(K132+INT(L132/60)+ROUND((L132/60)-INT(L132/60),2)),M132),0),"")</f>
        <v/>
      </c>
      <c r="P132" s="6" t="str">
        <f t="shared" si="15"/>
        <v/>
      </c>
      <c r="Q132" s="6" t="str">
        <f t="shared" si="16"/>
        <v/>
      </c>
      <c r="R132" s="6" t="str">
        <f t="shared" ref="R132:R195" si="19">IF(AND(G132&lt;&gt;"",H132&lt;&gt;"",I132&lt;&gt;""),IF(G132="COMPARTO",IF(H132="IN_LOCO",IF(OR(I132="01nov-31dic",I132="01gen-fine"),"STRAORDINARIO","INDENNITA'"),"STRAORDINARIO"),"INDENNITA'"),"")</f>
        <v/>
      </c>
    </row>
    <row r="133" spans="1:18" x14ac:dyDescent="0.25">
      <c r="A133" s="7" t="str">
        <f t="shared" ref="A133:A196" si="20">IF(C133&lt;&gt;"",A132+1,"")</f>
        <v/>
      </c>
      <c r="B133" s="5" t="str">
        <f t="shared" si="17"/>
        <v/>
      </c>
      <c r="C133" s="12"/>
      <c r="D133" s="13"/>
      <c r="E133" s="13"/>
      <c r="F133" s="13"/>
      <c r="G133" s="5" t="str">
        <f t="shared" si="18"/>
        <v/>
      </c>
      <c r="H133" s="14"/>
      <c r="I133" s="14"/>
      <c r="J133" s="12"/>
      <c r="K133" s="12"/>
      <c r="L133" s="12"/>
      <c r="M133" s="15"/>
      <c r="N133" s="10" t="str">
        <f>IF(A133&lt;&gt;"",IF(R133="INDENNITA'",Importo1(B133,F133,C133,J133),0),"")</f>
        <v/>
      </c>
      <c r="O133" s="10" t="str">
        <f>IF(A133&lt;&gt;"",IF(R133&lt;&gt;"INDENNITA'",Importo2(F133,C133,(K133+INT(L133/60)+ROUND((L133/60)-INT(L133/60),2)),M133),0),"")</f>
        <v/>
      </c>
      <c r="P133" s="6" t="str">
        <f t="shared" si="15"/>
        <v/>
      </c>
      <c r="Q133" s="6" t="str">
        <f t="shared" si="16"/>
        <v/>
      </c>
      <c r="R133" s="6" t="str">
        <f t="shared" si="19"/>
        <v/>
      </c>
    </row>
    <row r="134" spans="1:18" x14ac:dyDescent="0.25">
      <c r="A134" s="7" t="str">
        <f t="shared" si="20"/>
        <v/>
      </c>
      <c r="B134" s="5" t="str">
        <f t="shared" si="17"/>
        <v/>
      </c>
      <c r="C134" s="12"/>
      <c r="D134" s="13"/>
      <c r="E134" s="13"/>
      <c r="F134" s="13"/>
      <c r="G134" s="5" t="str">
        <f t="shared" si="18"/>
        <v/>
      </c>
      <c r="H134" s="14"/>
      <c r="I134" s="14"/>
      <c r="J134" s="12"/>
      <c r="K134" s="12"/>
      <c r="L134" s="12"/>
      <c r="M134" s="15"/>
      <c r="N134" s="10" t="str">
        <f>IF(A134&lt;&gt;"",IF(R134="INDENNITA'",Importo1(B134,F134,C134,J134),0),"")</f>
        <v/>
      </c>
      <c r="O134" s="10" t="str">
        <f>IF(A134&lt;&gt;"",IF(R134&lt;&gt;"INDENNITA'",Importo2(F134,C134,(K134+INT(L134/60)+ROUND((L134/60)-INT(L134/60),2)),M134),0),"")</f>
        <v/>
      </c>
      <c r="P134" s="6" t="str">
        <f t="shared" si="15"/>
        <v/>
      </c>
      <c r="Q134" s="6" t="str">
        <f t="shared" si="16"/>
        <v/>
      </c>
      <c r="R134" s="6" t="str">
        <f t="shared" si="19"/>
        <v/>
      </c>
    </row>
    <row r="135" spans="1:18" x14ac:dyDescent="0.25">
      <c r="A135" s="7" t="str">
        <f t="shared" si="20"/>
        <v/>
      </c>
      <c r="B135" s="5" t="str">
        <f t="shared" si="17"/>
        <v/>
      </c>
      <c r="C135" s="12"/>
      <c r="D135" s="13"/>
      <c r="E135" s="13"/>
      <c r="F135" s="13"/>
      <c r="G135" s="5" t="str">
        <f t="shared" si="18"/>
        <v/>
      </c>
      <c r="H135" s="14"/>
      <c r="I135" s="14"/>
      <c r="J135" s="12"/>
      <c r="K135" s="12"/>
      <c r="L135" s="12"/>
      <c r="M135" s="15"/>
      <c r="N135" s="10" t="str">
        <f>IF(A135&lt;&gt;"",IF(R135="INDENNITA'",Importo1(B135,F135,C135,J135),0),"")</f>
        <v/>
      </c>
      <c r="O135" s="10" t="str">
        <f>IF(A135&lt;&gt;"",IF(R135&lt;&gt;"INDENNITA'",Importo2(F135,C135,(K135+INT(L135/60)+ROUND((L135/60)-INT(L135/60),2)),M135),0),"")</f>
        <v/>
      </c>
      <c r="P135" s="6" t="str">
        <f t="shared" si="15"/>
        <v/>
      </c>
      <c r="Q135" s="6" t="str">
        <f t="shared" si="16"/>
        <v/>
      </c>
      <c r="R135" s="6" t="str">
        <f t="shared" si="19"/>
        <v/>
      </c>
    </row>
    <row r="136" spans="1:18" x14ac:dyDescent="0.25">
      <c r="A136" s="7" t="str">
        <f t="shared" si="20"/>
        <v/>
      </c>
      <c r="B136" s="5" t="str">
        <f t="shared" si="17"/>
        <v/>
      </c>
      <c r="C136" s="12"/>
      <c r="D136" s="13"/>
      <c r="E136" s="13"/>
      <c r="F136" s="13"/>
      <c r="G136" s="5" t="str">
        <f t="shared" si="18"/>
        <v/>
      </c>
      <c r="H136" s="14"/>
      <c r="I136" s="14"/>
      <c r="J136" s="12"/>
      <c r="K136" s="12"/>
      <c r="L136" s="12"/>
      <c r="M136" s="15"/>
      <c r="N136" s="10" t="str">
        <f>IF(A136&lt;&gt;"",IF(R136="INDENNITA'",Importo1(B136,F136,C136,J136),0),"")</f>
        <v/>
      </c>
      <c r="O136" s="10" t="str">
        <f>IF(A136&lt;&gt;"",IF(R136&lt;&gt;"INDENNITA'",Importo2(F136,C136,(K136+INT(L136/60)+ROUND((L136/60)-INT(L136/60),2)),M136),0),"")</f>
        <v/>
      </c>
      <c r="P136" s="6" t="str">
        <f t="shared" si="15"/>
        <v/>
      </c>
      <c r="Q136" s="6" t="str">
        <f t="shared" si="16"/>
        <v/>
      </c>
      <c r="R136" s="6" t="str">
        <f t="shared" si="19"/>
        <v/>
      </c>
    </row>
    <row r="137" spans="1:18" x14ac:dyDescent="0.25">
      <c r="A137" s="7" t="str">
        <f t="shared" si="20"/>
        <v/>
      </c>
      <c r="B137" s="5" t="str">
        <f t="shared" si="17"/>
        <v/>
      </c>
      <c r="C137" s="12"/>
      <c r="D137" s="13"/>
      <c r="E137" s="13"/>
      <c r="F137" s="13"/>
      <c r="G137" s="5" t="str">
        <f t="shared" si="18"/>
        <v/>
      </c>
      <c r="H137" s="14"/>
      <c r="I137" s="14"/>
      <c r="J137" s="12"/>
      <c r="K137" s="12"/>
      <c r="L137" s="12"/>
      <c r="M137" s="15"/>
      <c r="N137" s="10" t="str">
        <f>IF(A137&lt;&gt;"",IF(R137="INDENNITA'",Importo1(B137,F137,C137,J137),0),"")</f>
        <v/>
      </c>
      <c r="O137" s="10" t="str">
        <f>IF(A137&lt;&gt;"",IF(R137&lt;&gt;"INDENNITA'",Importo2(F137,C137,(K137+INT(L137/60)+ROUND((L137/60)-INT(L137/60),2)),M137),0),"")</f>
        <v/>
      </c>
      <c r="P137" s="6" t="str">
        <f t="shared" si="15"/>
        <v/>
      </c>
      <c r="Q137" s="6" t="str">
        <f t="shared" si="16"/>
        <v/>
      </c>
      <c r="R137" s="6" t="str">
        <f t="shared" si="19"/>
        <v/>
      </c>
    </row>
    <row r="138" spans="1:18" x14ac:dyDescent="0.25">
      <c r="A138" s="7" t="str">
        <f t="shared" si="20"/>
        <v/>
      </c>
      <c r="B138" s="5" t="str">
        <f t="shared" si="17"/>
        <v/>
      </c>
      <c r="C138" s="12"/>
      <c r="D138" s="13"/>
      <c r="E138" s="13"/>
      <c r="F138" s="13"/>
      <c r="G138" s="5" t="str">
        <f t="shared" si="18"/>
        <v/>
      </c>
      <c r="H138" s="14"/>
      <c r="I138" s="14"/>
      <c r="J138" s="12"/>
      <c r="K138" s="12"/>
      <c r="L138" s="12"/>
      <c r="M138" s="15"/>
      <c r="N138" s="10" t="str">
        <f>IF(A138&lt;&gt;"",IF(R138="INDENNITA'",Importo1(B138,F138,C138,J138),0),"")</f>
        <v/>
      </c>
      <c r="O138" s="10" t="str">
        <f>IF(A138&lt;&gt;"",IF(R138&lt;&gt;"INDENNITA'",Importo2(F138,C138,(K138+INT(L138/60)+ROUND((L138/60)-INT(L138/60),2)),M138),0),"")</f>
        <v/>
      </c>
      <c r="P138" s="6" t="str">
        <f t="shared" si="15"/>
        <v/>
      </c>
      <c r="Q138" s="6" t="str">
        <f t="shared" si="16"/>
        <v/>
      </c>
      <c r="R138" s="6" t="str">
        <f t="shared" si="19"/>
        <v/>
      </c>
    </row>
    <row r="139" spans="1:18" x14ac:dyDescent="0.25">
      <c r="A139" s="7" t="str">
        <f t="shared" si="20"/>
        <v/>
      </c>
      <c r="B139" s="5" t="str">
        <f t="shared" si="17"/>
        <v/>
      </c>
      <c r="C139" s="12"/>
      <c r="D139" s="13"/>
      <c r="E139" s="13"/>
      <c r="F139" s="13"/>
      <c r="G139" s="5" t="str">
        <f t="shared" si="18"/>
        <v/>
      </c>
      <c r="H139" s="14"/>
      <c r="I139" s="14"/>
      <c r="J139" s="12"/>
      <c r="K139" s="12"/>
      <c r="L139" s="12"/>
      <c r="M139" s="15"/>
      <c r="N139" s="10" t="str">
        <f>IF(A139&lt;&gt;"",IF(R139="INDENNITA'",Importo1(B139,F139,C139,J139),0),"")</f>
        <v/>
      </c>
      <c r="O139" s="10" t="str">
        <f>IF(A139&lt;&gt;"",IF(R139&lt;&gt;"INDENNITA'",Importo2(F139,C139,(K139+INT(L139/60)+ROUND((L139/60)-INT(L139/60),2)),M139),0),"")</f>
        <v/>
      </c>
      <c r="P139" s="6" t="str">
        <f t="shared" si="15"/>
        <v/>
      </c>
      <c r="Q139" s="6" t="str">
        <f t="shared" si="16"/>
        <v/>
      </c>
      <c r="R139" s="6" t="str">
        <f t="shared" si="19"/>
        <v/>
      </c>
    </row>
    <row r="140" spans="1:18" x14ac:dyDescent="0.25">
      <c r="A140" s="7" t="str">
        <f t="shared" si="20"/>
        <v/>
      </c>
      <c r="B140" s="5" t="str">
        <f t="shared" si="17"/>
        <v/>
      </c>
      <c r="C140" s="12"/>
      <c r="D140" s="13"/>
      <c r="E140" s="13"/>
      <c r="F140" s="13"/>
      <c r="G140" s="5" t="str">
        <f t="shared" si="18"/>
        <v/>
      </c>
      <c r="H140" s="14"/>
      <c r="I140" s="14"/>
      <c r="J140" s="12"/>
      <c r="K140" s="12"/>
      <c r="L140" s="12"/>
      <c r="M140" s="15"/>
      <c r="N140" s="10" t="str">
        <f>IF(A140&lt;&gt;"",IF(R140="INDENNITA'",Importo1(B140,F140,C140,J140),0),"")</f>
        <v/>
      </c>
      <c r="O140" s="10" t="str">
        <f>IF(A140&lt;&gt;"",IF(R140&lt;&gt;"INDENNITA'",Importo2(F140,C140,(K140+INT(L140/60)+ROUND((L140/60)-INT(L140/60),2)),M140),0),"")</f>
        <v/>
      </c>
      <c r="P140" s="6" t="str">
        <f t="shared" si="15"/>
        <v/>
      </c>
      <c r="Q140" s="6" t="str">
        <f t="shared" si="16"/>
        <v/>
      </c>
      <c r="R140" s="6" t="str">
        <f t="shared" si="19"/>
        <v/>
      </c>
    </row>
    <row r="141" spans="1:18" x14ac:dyDescent="0.25">
      <c r="A141" s="7" t="str">
        <f t="shared" si="20"/>
        <v/>
      </c>
      <c r="B141" s="5" t="str">
        <f t="shared" si="17"/>
        <v/>
      </c>
      <c r="C141" s="12"/>
      <c r="D141" s="13"/>
      <c r="E141" s="13"/>
      <c r="F141" s="13"/>
      <c r="G141" s="5" t="str">
        <f t="shared" si="18"/>
        <v/>
      </c>
      <c r="H141" s="14"/>
      <c r="I141" s="14"/>
      <c r="J141" s="12"/>
      <c r="K141" s="12"/>
      <c r="L141" s="12"/>
      <c r="M141" s="15"/>
      <c r="N141" s="10" t="str">
        <f>IF(A141&lt;&gt;"",IF(R141="INDENNITA'",Importo1(B141,F141,C141,J141),0),"")</f>
        <v/>
      </c>
      <c r="O141" s="10" t="str">
        <f>IF(A141&lt;&gt;"",IF(R141&lt;&gt;"INDENNITA'",Importo2(F141,C141,(K141+INT(L141/60)+ROUND((L141/60)-INT(L141/60),2)),M141),0),"")</f>
        <v/>
      </c>
      <c r="P141" s="6" t="str">
        <f t="shared" si="15"/>
        <v/>
      </c>
      <c r="Q141" s="6" t="str">
        <f t="shared" si="16"/>
        <v/>
      </c>
      <c r="R141" s="6" t="str">
        <f t="shared" si="19"/>
        <v/>
      </c>
    </row>
    <row r="142" spans="1:18" x14ac:dyDescent="0.25">
      <c r="A142" s="7" t="str">
        <f t="shared" si="20"/>
        <v/>
      </c>
      <c r="B142" s="5" t="str">
        <f t="shared" si="17"/>
        <v/>
      </c>
      <c r="C142" s="12"/>
      <c r="D142" s="13"/>
      <c r="E142" s="13"/>
      <c r="F142" s="13"/>
      <c r="G142" s="5" t="str">
        <f t="shared" si="18"/>
        <v/>
      </c>
      <c r="H142" s="14"/>
      <c r="I142" s="14"/>
      <c r="J142" s="12"/>
      <c r="K142" s="12"/>
      <c r="L142" s="12"/>
      <c r="M142" s="15"/>
      <c r="N142" s="10" t="str">
        <f>IF(A142&lt;&gt;"",IF(R142="INDENNITA'",Importo1(B142,F142,C142,J142),0),"")</f>
        <v/>
      </c>
      <c r="O142" s="10" t="str">
        <f>IF(A142&lt;&gt;"",IF(R142&lt;&gt;"INDENNITA'",Importo2(F142,C142,(K142+INT(L142/60)+ROUND((L142/60)-INT(L142/60),2)),M142),0),"")</f>
        <v/>
      </c>
      <c r="P142" s="6" t="str">
        <f t="shared" si="15"/>
        <v/>
      </c>
      <c r="Q142" s="6" t="str">
        <f t="shared" si="16"/>
        <v/>
      </c>
      <c r="R142" s="6" t="str">
        <f t="shared" si="19"/>
        <v/>
      </c>
    </row>
    <row r="143" spans="1:18" x14ac:dyDescent="0.25">
      <c r="A143" s="7" t="str">
        <f t="shared" si="20"/>
        <v/>
      </c>
      <c r="B143" s="5" t="str">
        <f t="shared" si="17"/>
        <v/>
      </c>
      <c r="C143" s="12"/>
      <c r="D143" s="13"/>
      <c r="E143" s="13"/>
      <c r="F143" s="13"/>
      <c r="G143" s="5" t="str">
        <f t="shared" si="18"/>
        <v/>
      </c>
      <c r="H143" s="14"/>
      <c r="I143" s="14"/>
      <c r="J143" s="12"/>
      <c r="K143" s="12"/>
      <c r="L143" s="12"/>
      <c r="M143" s="15"/>
      <c r="N143" s="10" t="str">
        <f>IF(A143&lt;&gt;"",IF(R143="INDENNITA'",Importo1(B143,F143,C143,J143),0),"")</f>
        <v/>
      </c>
      <c r="O143" s="10" t="str">
        <f>IF(A143&lt;&gt;"",IF(R143&lt;&gt;"INDENNITA'",Importo2(F143,C143,(K143+INT(L143/60)+ROUND((L143/60)-INT(L143/60),2)),M143),0),"")</f>
        <v/>
      </c>
      <c r="P143" s="6" t="str">
        <f t="shared" si="15"/>
        <v/>
      </c>
      <c r="Q143" s="6" t="str">
        <f t="shared" si="16"/>
        <v/>
      </c>
      <c r="R143" s="6" t="str">
        <f t="shared" si="19"/>
        <v/>
      </c>
    </row>
    <row r="144" spans="1:18" x14ac:dyDescent="0.25">
      <c r="A144" s="7" t="str">
        <f t="shared" si="20"/>
        <v/>
      </c>
      <c r="B144" s="5" t="str">
        <f t="shared" si="17"/>
        <v/>
      </c>
      <c r="C144" s="12"/>
      <c r="D144" s="13"/>
      <c r="E144" s="13"/>
      <c r="F144" s="13"/>
      <c r="G144" s="5" t="str">
        <f t="shared" si="18"/>
        <v/>
      </c>
      <c r="H144" s="14"/>
      <c r="I144" s="14"/>
      <c r="J144" s="12"/>
      <c r="K144" s="12"/>
      <c r="L144" s="12"/>
      <c r="M144" s="15"/>
      <c r="N144" s="10" t="str">
        <f>IF(A144&lt;&gt;"",IF(R144="INDENNITA'",Importo1(B144,F144,C144,J144),0),"")</f>
        <v/>
      </c>
      <c r="O144" s="10" t="str">
        <f>IF(A144&lt;&gt;"",IF(R144&lt;&gt;"INDENNITA'",Importo2(F144,C144,(K144+INT(L144/60)+ROUND((L144/60)-INT(L144/60),2)),M144),0),"")</f>
        <v/>
      </c>
      <c r="P144" s="6" t="str">
        <f t="shared" si="15"/>
        <v/>
      </c>
      <c r="Q144" s="6" t="str">
        <f t="shared" si="16"/>
        <v/>
      </c>
      <c r="R144" s="6" t="str">
        <f t="shared" si="19"/>
        <v/>
      </c>
    </row>
    <row r="145" spans="1:18" x14ac:dyDescent="0.25">
      <c r="A145" s="7" t="str">
        <f t="shared" si="20"/>
        <v/>
      </c>
      <c r="B145" s="5" t="str">
        <f t="shared" si="17"/>
        <v/>
      </c>
      <c r="C145" s="12"/>
      <c r="D145" s="13"/>
      <c r="E145" s="13"/>
      <c r="F145" s="13"/>
      <c r="G145" s="5" t="str">
        <f t="shared" si="18"/>
        <v/>
      </c>
      <c r="H145" s="14"/>
      <c r="I145" s="14"/>
      <c r="J145" s="12"/>
      <c r="K145" s="12"/>
      <c r="L145" s="12"/>
      <c r="M145" s="15"/>
      <c r="N145" s="10" t="str">
        <f>IF(A145&lt;&gt;"",IF(R145="INDENNITA'",Importo1(B145,F145,C145,J145),0),"")</f>
        <v/>
      </c>
      <c r="O145" s="10" t="str">
        <f>IF(A145&lt;&gt;"",IF(R145&lt;&gt;"INDENNITA'",Importo2(F145,C145,(K145+INT(L145/60)+ROUND((L145/60)-INT(L145/60),2)),M145),0),"")</f>
        <v/>
      </c>
      <c r="P145" s="6" t="str">
        <f t="shared" si="15"/>
        <v/>
      </c>
      <c r="Q145" s="6" t="str">
        <f t="shared" si="16"/>
        <v/>
      </c>
      <c r="R145" s="6" t="str">
        <f t="shared" si="19"/>
        <v/>
      </c>
    </row>
    <row r="146" spans="1:18" x14ac:dyDescent="0.25">
      <c r="A146" s="7" t="str">
        <f t="shared" si="20"/>
        <v/>
      </c>
      <c r="B146" s="5" t="str">
        <f t="shared" si="17"/>
        <v/>
      </c>
      <c r="C146" s="12"/>
      <c r="D146" s="13"/>
      <c r="E146" s="13"/>
      <c r="F146" s="13"/>
      <c r="G146" s="5" t="str">
        <f t="shared" si="18"/>
        <v/>
      </c>
      <c r="H146" s="14"/>
      <c r="I146" s="14"/>
      <c r="J146" s="12"/>
      <c r="K146" s="12"/>
      <c r="L146" s="12"/>
      <c r="M146" s="15"/>
      <c r="N146" s="10" t="str">
        <f>IF(A146&lt;&gt;"",IF(R146="INDENNITA'",Importo1(B146,F146,C146,J146),0),"")</f>
        <v/>
      </c>
      <c r="O146" s="10" t="str">
        <f>IF(A146&lt;&gt;"",IF(R146&lt;&gt;"INDENNITA'",Importo2(F146,C146,(K146+INT(L146/60)+ROUND((L146/60)-INT(L146/60),2)),M146),0),"")</f>
        <v/>
      </c>
      <c r="P146" s="6" t="str">
        <f t="shared" si="15"/>
        <v/>
      </c>
      <c r="Q146" s="6" t="str">
        <f t="shared" si="16"/>
        <v/>
      </c>
      <c r="R146" s="6" t="str">
        <f t="shared" si="19"/>
        <v/>
      </c>
    </row>
    <row r="147" spans="1:18" x14ac:dyDescent="0.25">
      <c r="A147" s="7" t="str">
        <f t="shared" si="20"/>
        <v/>
      </c>
      <c r="B147" s="5" t="str">
        <f t="shared" si="17"/>
        <v/>
      </c>
      <c r="C147" s="12"/>
      <c r="D147" s="13"/>
      <c r="E147" s="13"/>
      <c r="F147" s="13"/>
      <c r="G147" s="5" t="str">
        <f t="shared" si="18"/>
        <v/>
      </c>
      <c r="H147" s="14"/>
      <c r="I147" s="14"/>
      <c r="J147" s="12"/>
      <c r="K147" s="12"/>
      <c r="L147" s="12"/>
      <c r="M147" s="15"/>
      <c r="N147" s="10" t="str">
        <f>IF(A147&lt;&gt;"",IF(R147="INDENNITA'",Importo1(B147,F147,C147,J147),0),"")</f>
        <v/>
      </c>
      <c r="O147" s="10" t="str">
        <f>IF(A147&lt;&gt;"",IF(R147&lt;&gt;"INDENNITA'",Importo2(F147,C147,(K147+INT(L147/60)+ROUND((L147/60)-INT(L147/60),2)),M147),0),"")</f>
        <v/>
      </c>
      <c r="P147" s="6" t="str">
        <f t="shared" si="15"/>
        <v/>
      </c>
      <c r="Q147" s="6" t="str">
        <f t="shared" si="16"/>
        <v/>
      </c>
      <c r="R147" s="6" t="str">
        <f t="shared" si="19"/>
        <v/>
      </c>
    </row>
    <row r="148" spans="1:18" x14ac:dyDescent="0.25">
      <c r="A148" s="7" t="str">
        <f t="shared" si="20"/>
        <v/>
      </c>
      <c r="B148" s="5" t="str">
        <f t="shared" si="17"/>
        <v/>
      </c>
      <c r="C148" s="12"/>
      <c r="D148" s="13"/>
      <c r="E148" s="13"/>
      <c r="F148" s="13"/>
      <c r="G148" s="5" t="str">
        <f t="shared" si="18"/>
        <v/>
      </c>
      <c r="H148" s="14"/>
      <c r="I148" s="14"/>
      <c r="J148" s="12"/>
      <c r="K148" s="12"/>
      <c r="L148" s="12"/>
      <c r="M148" s="15"/>
      <c r="N148" s="10" t="str">
        <f>IF(A148&lt;&gt;"",IF(R148="INDENNITA'",Importo1(B148,F148,C148,J148),0),"")</f>
        <v/>
      </c>
      <c r="O148" s="10" t="str">
        <f>IF(A148&lt;&gt;"",IF(R148&lt;&gt;"INDENNITA'",Importo2(F148,C148,(K148+INT(L148/60)+ROUND((L148/60)-INT(L148/60),2)),M148),0),"")</f>
        <v/>
      </c>
      <c r="P148" s="6" t="str">
        <f t="shared" si="15"/>
        <v/>
      </c>
      <c r="Q148" s="6" t="str">
        <f t="shared" si="16"/>
        <v/>
      </c>
      <c r="R148" s="6" t="str">
        <f t="shared" si="19"/>
        <v/>
      </c>
    </row>
    <row r="149" spans="1:18" x14ac:dyDescent="0.25">
      <c r="A149" s="7" t="str">
        <f t="shared" si="20"/>
        <v/>
      </c>
      <c r="B149" s="5" t="str">
        <f t="shared" si="17"/>
        <v/>
      </c>
      <c r="C149" s="12"/>
      <c r="D149" s="13"/>
      <c r="E149" s="13"/>
      <c r="F149" s="13"/>
      <c r="G149" s="5" t="str">
        <f t="shared" si="18"/>
        <v/>
      </c>
      <c r="H149" s="14"/>
      <c r="I149" s="14"/>
      <c r="J149" s="12"/>
      <c r="K149" s="12"/>
      <c r="L149" s="12"/>
      <c r="M149" s="15"/>
      <c r="N149" s="10" t="str">
        <f>IF(A149&lt;&gt;"",IF(R149="INDENNITA'",Importo1(B149,F149,C149,J149),0),"")</f>
        <v/>
      </c>
      <c r="O149" s="10" t="str">
        <f>IF(A149&lt;&gt;"",IF(R149&lt;&gt;"INDENNITA'",Importo2(F149,C149,(K149+INT(L149/60)+ROUND((L149/60)-INT(L149/60),2)),M149),0),"")</f>
        <v/>
      </c>
      <c r="P149" s="6" t="str">
        <f t="shared" si="15"/>
        <v/>
      </c>
      <c r="Q149" s="6" t="str">
        <f t="shared" si="16"/>
        <v/>
      </c>
      <c r="R149" s="6" t="str">
        <f t="shared" si="19"/>
        <v/>
      </c>
    </row>
    <row r="150" spans="1:18" x14ac:dyDescent="0.25">
      <c r="A150" s="7" t="str">
        <f t="shared" si="20"/>
        <v/>
      </c>
      <c r="B150" s="5" t="str">
        <f t="shared" si="17"/>
        <v/>
      </c>
      <c r="C150" s="12"/>
      <c r="D150" s="13"/>
      <c r="E150" s="13"/>
      <c r="F150" s="13"/>
      <c r="G150" s="5" t="str">
        <f t="shared" si="18"/>
        <v/>
      </c>
      <c r="H150" s="14"/>
      <c r="I150" s="14"/>
      <c r="J150" s="12"/>
      <c r="K150" s="12"/>
      <c r="L150" s="12"/>
      <c r="M150" s="15"/>
      <c r="N150" s="10" t="str">
        <f>IF(A150&lt;&gt;"",IF(R150="INDENNITA'",Importo1(B150,F150,C150,J150),0),"")</f>
        <v/>
      </c>
      <c r="O150" s="10" t="str">
        <f>IF(A150&lt;&gt;"",IF(R150&lt;&gt;"INDENNITA'",Importo2(F150,C150,(K150+INT(L150/60)+ROUND((L150/60)-INT(L150/60),2)),M150),0),"")</f>
        <v/>
      </c>
      <c r="P150" s="6" t="str">
        <f t="shared" si="15"/>
        <v/>
      </c>
      <c r="Q150" s="6" t="str">
        <f t="shared" si="16"/>
        <v/>
      </c>
      <c r="R150" s="6" t="str">
        <f t="shared" si="19"/>
        <v/>
      </c>
    </row>
    <row r="151" spans="1:18" x14ac:dyDescent="0.25">
      <c r="A151" s="7" t="str">
        <f t="shared" si="20"/>
        <v/>
      </c>
      <c r="B151" s="5" t="str">
        <f t="shared" si="17"/>
        <v/>
      </c>
      <c r="C151" s="12"/>
      <c r="D151" s="13"/>
      <c r="E151" s="13"/>
      <c r="F151" s="13"/>
      <c r="G151" s="5" t="str">
        <f t="shared" si="18"/>
        <v/>
      </c>
      <c r="H151" s="14"/>
      <c r="I151" s="14"/>
      <c r="J151" s="12"/>
      <c r="K151" s="12"/>
      <c r="L151" s="12"/>
      <c r="M151" s="15"/>
      <c r="N151" s="10" t="str">
        <f>IF(A151&lt;&gt;"",IF(R151="INDENNITA'",Importo1(B151,F151,C151,J151),0),"")</f>
        <v/>
      </c>
      <c r="O151" s="10" t="str">
        <f>IF(A151&lt;&gt;"",IF(R151&lt;&gt;"INDENNITA'",Importo2(F151,C151,(K151+INT(L151/60)+ROUND((L151/60)-INT(L151/60),2)),M151),0),"")</f>
        <v/>
      </c>
      <c r="P151" s="6" t="str">
        <f t="shared" si="15"/>
        <v/>
      </c>
      <c r="Q151" s="6" t="str">
        <f t="shared" si="16"/>
        <v/>
      </c>
      <c r="R151" s="6" t="str">
        <f t="shared" si="19"/>
        <v/>
      </c>
    </row>
    <row r="152" spans="1:18" x14ac:dyDescent="0.25">
      <c r="A152" s="7" t="str">
        <f t="shared" si="20"/>
        <v/>
      </c>
      <c r="B152" s="5" t="str">
        <f t="shared" si="17"/>
        <v/>
      </c>
      <c r="C152" s="12"/>
      <c r="D152" s="13"/>
      <c r="E152" s="13"/>
      <c r="F152" s="13"/>
      <c r="G152" s="5" t="str">
        <f t="shared" si="18"/>
        <v/>
      </c>
      <c r="H152" s="14"/>
      <c r="I152" s="14"/>
      <c r="J152" s="12"/>
      <c r="K152" s="12"/>
      <c r="L152" s="12"/>
      <c r="M152" s="15"/>
      <c r="N152" s="10" t="str">
        <f>IF(A152&lt;&gt;"",IF(R152="INDENNITA'",Importo1(B152,F152,C152,J152),0),"")</f>
        <v/>
      </c>
      <c r="O152" s="10" t="str">
        <f>IF(A152&lt;&gt;"",IF(R152&lt;&gt;"INDENNITA'",Importo2(F152,C152,(K152+INT(L152/60)+ROUND((L152/60)-INT(L152/60),2)),M152),0),"")</f>
        <v/>
      </c>
      <c r="P152" s="6" t="str">
        <f t="shared" si="15"/>
        <v/>
      </c>
      <c r="Q152" s="6" t="str">
        <f t="shared" si="16"/>
        <v/>
      </c>
      <c r="R152" s="6" t="str">
        <f t="shared" si="19"/>
        <v/>
      </c>
    </row>
    <row r="153" spans="1:18" x14ac:dyDescent="0.25">
      <c r="A153" s="7" t="str">
        <f t="shared" si="20"/>
        <v/>
      </c>
      <c r="B153" s="5" t="str">
        <f t="shared" si="17"/>
        <v/>
      </c>
      <c r="C153" s="12"/>
      <c r="D153" s="13"/>
      <c r="E153" s="13"/>
      <c r="F153" s="13"/>
      <c r="G153" s="5" t="str">
        <f t="shared" si="18"/>
        <v/>
      </c>
      <c r="H153" s="14"/>
      <c r="I153" s="14"/>
      <c r="J153" s="12"/>
      <c r="K153" s="12"/>
      <c r="L153" s="12"/>
      <c r="M153" s="15"/>
      <c r="N153" s="10" t="str">
        <f>IF(A153&lt;&gt;"",IF(R153="INDENNITA'",Importo1(B153,F153,C153,J153),0),"")</f>
        <v/>
      </c>
      <c r="O153" s="10" t="str">
        <f>IF(A153&lt;&gt;"",IF(R153&lt;&gt;"INDENNITA'",Importo2(F153,C153,(K153+INT(L153/60)+ROUND((L153/60)-INT(L153/60),2)),M153),0),"")</f>
        <v/>
      </c>
      <c r="P153" s="6" t="str">
        <f t="shared" si="15"/>
        <v/>
      </c>
      <c r="Q153" s="6" t="str">
        <f t="shared" si="16"/>
        <v/>
      </c>
      <c r="R153" s="6" t="str">
        <f t="shared" si="19"/>
        <v/>
      </c>
    </row>
    <row r="154" spans="1:18" x14ac:dyDescent="0.25">
      <c r="A154" s="7" t="str">
        <f t="shared" si="20"/>
        <v/>
      </c>
      <c r="B154" s="5" t="str">
        <f t="shared" si="17"/>
        <v/>
      </c>
      <c r="C154" s="12"/>
      <c r="D154" s="13"/>
      <c r="E154" s="13"/>
      <c r="F154" s="13"/>
      <c r="G154" s="5" t="str">
        <f t="shared" si="18"/>
        <v/>
      </c>
      <c r="H154" s="14"/>
      <c r="I154" s="14"/>
      <c r="J154" s="12"/>
      <c r="K154" s="12"/>
      <c r="L154" s="12"/>
      <c r="M154" s="15"/>
      <c r="N154" s="10" t="str">
        <f>IF(A154&lt;&gt;"",IF(R154="INDENNITA'",Importo1(B154,F154,C154,J154),0),"")</f>
        <v/>
      </c>
      <c r="O154" s="10" t="str">
        <f>IF(A154&lt;&gt;"",IF(R154&lt;&gt;"INDENNITA'",Importo2(F154,C154,(K154+INT(L154/60)+ROUND((L154/60)-INT(L154/60),2)),M154),0),"")</f>
        <v/>
      </c>
      <c r="P154" s="6" t="str">
        <f t="shared" si="15"/>
        <v/>
      </c>
      <c r="Q154" s="6" t="str">
        <f t="shared" si="16"/>
        <v/>
      </c>
      <c r="R154" s="6" t="str">
        <f t="shared" si="19"/>
        <v/>
      </c>
    </row>
    <row r="155" spans="1:18" x14ac:dyDescent="0.25">
      <c r="A155" s="7" t="str">
        <f t="shared" si="20"/>
        <v/>
      </c>
      <c r="B155" s="5" t="str">
        <f t="shared" si="17"/>
        <v/>
      </c>
      <c r="C155" s="12"/>
      <c r="D155" s="13"/>
      <c r="E155" s="13"/>
      <c r="F155" s="13"/>
      <c r="G155" s="5" t="str">
        <f t="shared" si="18"/>
        <v/>
      </c>
      <c r="H155" s="14"/>
      <c r="I155" s="14"/>
      <c r="J155" s="12"/>
      <c r="K155" s="12"/>
      <c r="L155" s="12"/>
      <c r="M155" s="15"/>
      <c r="N155" s="10" t="str">
        <f>IF(A155&lt;&gt;"",IF(R155="INDENNITA'",Importo1(B155,F155,C155,J155),0),"")</f>
        <v/>
      </c>
      <c r="O155" s="10" t="str">
        <f>IF(A155&lt;&gt;"",IF(R155&lt;&gt;"INDENNITA'",Importo2(F155,C155,(K155+INT(L155/60)+ROUND((L155/60)-INT(L155/60),2)),M155),0),"")</f>
        <v/>
      </c>
      <c r="P155" s="6" t="str">
        <f t="shared" si="15"/>
        <v/>
      </c>
      <c r="Q155" s="6" t="str">
        <f t="shared" si="16"/>
        <v/>
      </c>
      <c r="R155" s="6" t="str">
        <f t="shared" si="19"/>
        <v/>
      </c>
    </row>
    <row r="156" spans="1:18" x14ac:dyDescent="0.25">
      <c r="A156" s="7" t="str">
        <f t="shared" si="20"/>
        <v/>
      </c>
      <c r="B156" s="5" t="str">
        <f t="shared" si="17"/>
        <v/>
      </c>
      <c r="C156" s="12"/>
      <c r="D156" s="13"/>
      <c r="E156" s="13"/>
      <c r="F156" s="13"/>
      <c r="G156" s="5" t="str">
        <f t="shared" si="18"/>
        <v/>
      </c>
      <c r="H156" s="14"/>
      <c r="I156" s="14"/>
      <c r="J156" s="12"/>
      <c r="K156" s="12"/>
      <c r="L156" s="12"/>
      <c r="M156" s="15"/>
      <c r="N156" s="10" t="str">
        <f>IF(A156&lt;&gt;"",IF(R156="INDENNITA'",Importo1(B156,F156,C156,J156),0),"")</f>
        <v/>
      </c>
      <c r="O156" s="10" t="str">
        <f>IF(A156&lt;&gt;"",IF(R156&lt;&gt;"INDENNITA'",Importo2(F156,C156,(K156+INT(L156/60)+ROUND((L156/60)-INT(L156/60),2)),M156),0),"")</f>
        <v/>
      </c>
      <c r="P156" s="6" t="str">
        <f t="shared" si="15"/>
        <v/>
      </c>
      <c r="Q156" s="6" t="str">
        <f t="shared" si="16"/>
        <v/>
      </c>
      <c r="R156" s="6" t="str">
        <f t="shared" si="19"/>
        <v/>
      </c>
    </row>
    <row r="157" spans="1:18" x14ac:dyDescent="0.25">
      <c r="A157" s="7" t="str">
        <f t="shared" si="20"/>
        <v/>
      </c>
      <c r="B157" s="5" t="str">
        <f t="shared" si="17"/>
        <v/>
      </c>
      <c r="C157" s="12"/>
      <c r="D157" s="13"/>
      <c r="E157" s="13"/>
      <c r="F157" s="13"/>
      <c r="G157" s="5" t="str">
        <f t="shared" si="18"/>
        <v/>
      </c>
      <c r="H157" s="14"/>
      <c r="I157" s="14"/>
      <c r="J157" s="12"/>
      <c r="K157" s="12"/>
      <c r="L157" s="12"/>
      <c r="M157" s="15"/>
      <c r="N157" s="10" t="str">
        <f>IF(A157&lt;&gt;"",IF(R157="INDENNITA'",Importo1(B157,F157,C157,J157),0),"")</f>
        <v/>
      </c>
      <c r="O157" s="10" t="str">
        <f>IF(A157&lt;&gt;"",IF(R157&lt;&gt;"INDENNITA'",Importo2(F157,C157,(K157+INT(L157/60)+ROUND((L157/60)-INT(L157/60),2)),M157),0),"")</f>
        <v/>
      </c>
      <c r="P157" s="6" t="str">
        <f t="shared" si="15"/>
        <v/>
      </c>
      <c r="Q157" s="6" t="str">
        <f t="shared" si="16"/>
        <v/>
      </c>
      <c r="R157" s="6" t="str">
        <f t="shared" si="19"/>
        <v/>
      </c>
    </row>
    <row r="158" spans="1:18" x14ac:dyDescent="0.25">
      <c r="A158" s="7" t="str">
        <f t="shared" si="20"/>
        <v/>
      </c>
      <c r="B158" s="5" t="str">
        <f t="shared" si="17"/>
        <v/>
      </c>
      <c r="C158" s="12"/>
      <c r="D158" s="13"/>
      <c r="E158" s="13"/>
      <c r="F158" s="13"/>
      <c r="G158" s="5" t="str">
        <f t="shared" si="18"/>
        <v/>
      </c>
      <c r="H158" s="14"/>
      <c r="I158" s="14"/>
      <c r="J158" s="12"/>
      <c r="K158" s="12"/>
      <c r="L158" s="12"/>
      <c r="M158" s="15"/>
      <c r="N158" s="10" t="str">
        <f>IF(A158&lt;&gt;"",IF(R158="INDENNITA'",Importo1(B158,F158,C158,J158),0),"")</f>
        <v/>
      </c>
      <c r="O158" s="10" t="str">
        <f>IF(A158&lt;&gt;"",IF(R158&lt;&gt;"INDENNITA'",Importo2(F158,C158,(K158+INT(L158/60)+ROUND((L158/60)-INT(L158/60),2)),M158),0),"")</f>
        <v/>
      </c>
      <c r="P158" s="6" t="str">
        <f t="shared" si="15"/>
        <v/>
      </c>
      <c r="Q158" s="6" t="str">
        <f t="shared" si="16"/>
        <v/>
      </c>
      <c r="R158" s="6" t="str">
        <f t="shared" si="19"/>
        <v/>
      </c>
    </row>
    <row r="159" spans="1:18" x14ac:dyDescent="0.25">
      <c r="A159" s="7" t="str">
        <f t="shared" si="20"/>
        <v/>
      </c>
      <c r="B159" s="5" t="str">
        <f t="shared" si="17"/>
        <v/>
      </c>
      <c r="C159" s="12"/>
      <c r="D159" s="13"/>
      <c r="E159" s="13"/>
      <c r="F159" s="13"/>
      <c r="G159" s="5" t="str">
        <f t="shared" si="18"/>
        <v/>
      </c>
      <c r="H159" s="14"/>
      <c r="I159" s="14"/>
      <c r="J159" s="12"/>
      <c r="K159" s="12"/>
      <c r="L159" s="12"/>
      <c r="M159" s="15"/>
      <c r="N159" s="10" t="str">
        <f>IF(A159&lt;&gt;"",IF(R159="INDENNITA'",Importo1(B159,F159,C159,J159),0),"")</f>
        <v/>
      </c>
      <c r="O159" s="10" t="str">
        <f>IF(A159&lt;&gt;"",IF(R159&lt;&gt;"INDENNITA'",Importo2(F159,C159,(K159+INT(L159/60)+ROUND((L159/60)-INT(L159/60),2)),M159),0),"")</f>
        <v/>
      </c>
      <c r="P159" s="6" t="str">
        <f t="shared" si="15"/>
        <v/>
      </c>
      <c r="Q159" s="6" t="str">
        <f t="shared" si="16"/>
        <v/>
      </c>
      <c r="R159" s="6" t="str">
        <f t="shared" si="19"/>
        <v/>
      </c>
    </row>
    <row r="160" spans="1:18" x14ac:dyDescent="0.25">
      <c r="A160" s="7" t="str">
        <f t="shared" si="20"/>
        <v/>
      </c>
      <c r="B160" s="5" t="str">
        <f t="shared" si="17"/>
        <v/>
      </c>
      <c r="C160" s="12"/>
      <c r="D160" s="13"/>
      <c r="E160" s="13"/>
      <c r="F160" s="13"/>
      <c r="G160" s="5" t="str">
        <f t="shared" si="18"/>
        <v/>
      </c>
      <c r="H160" s="14"/>
      <c r="I160" s="14"/>
      <c r="J160" s="12"/>
      <c r="K160" s="12"/>
      <c r="L160" s="12"/>
      <c r="M160" s="15"/>
      <c r="N160" s="10" t="str">
        <f>IF(A160&lt;&gt;"",IF(R160="INDENNITA'",Importo1(B160,F160,C160,J160),0),"")</f>
        <v/>
      </c>
      <c r="O160" s="10" t="str">
        <f>IF(A160&lt;&gt;"",IF(R160&lt;&gt;"INDENNITA'",Importo2(F160,C160,(K160+INT(L160/60)+ROUND((L160/60)-INT(L160/60),2)),M160),0),"")</f>
        <v/>
      </c>
      <c r="P160" s="6" t="str">
        <f t="shared" si="15"/>
        <v/>
      </c>
      <c r="Q160" s="6" t="str">
        <f t="shared" si="16"/>
        <v/>
      </c>
      <c r="R160" s="6" t="str">
        <f t="shared" si="19"/>
        <v/>
      </c>
    </row>
    <row r="161" spans="1:18" x14ac:dyDescent="0.25">
      <c r="A161" s="7" t="str">
        <f t="shared" si="20"/>
        <v/>
      </c>
      <c r="B161" s="5" t="str">
        <f t="shared" si="17"/>
        <v/>
      </c>
      <c r="C161" s="12"/>
      <c r="D161" s="13"/>
      <c r="E161" s="13"/>
      <c r="F161" s="13"/>
      <c r="G161" s="5" t="str">
        <f t="shared" si="18"/>
        <v/>
      </c>
      <c r="H161" s="14"/>
      <c r="I161" s="14"/>
      <c r="J161" s="12"/>
      <c r="K161" s="12"/>
      <c r="L161" s="12"/>
      <c r="M161" s="15"/>
      <c r="N161" s="10" t="str">
        <f>IF(A161&lt;&gt;"",IF(R161="INDENNITA'",Importo1(B161,F161,C161,J161),0),"")</f>
        <v/>
      </c>
      <c r="O161" s="10" t="str">
        <f>IF(A161&lt;&gt;"",IF(R161&lt;&gt;"INDENNITA'",Importo2(F161,C161,(K161+INT(L161/60)+ROUND((L161/60)-INT(L161/60),2)),M161),0),"")</f>
        <v/>
      </c>
      <c r="P161" s="6" t="str">
        <f t="shared" si="15"/>
        <v/>
      </c>
      <c r="Q161" s="6" t="str">
        <f t="shared" si="16"/>
        <v/>
      </c>
      <c r="R161" s="6" t="str">
        <f t="shared" si="19"/>
        <v/>
      </c>
    </row>
    <row r="162" spans="1:18" x14ac:dyDescent="0.25">
      <c r="A162" s="7" t="str">
        <f t="shared" si="20"/>
        <v/>
      </c>
      <c r="B162" s="5" t="str">
        <f t="shared" si="17"/>
        <v/>
      </c>
      <c r="C162" s="12"/>
      <c r="D162" s="13"/>
      <c r="E162" s="13"/>
      <c r="F162" s="13"/>
      <c r="G162" s="5" t="str">
        <f t="shared" si="18"/>
        <v/>
      </c>
      <c r="H162" s="14"/>
      <c r="I162" s="14"/>
      <c r="J162" s="12"/>
      <c r="K162" s="12"/>
      <c r="L162" s="12"/>
      <c r="M162" s="15"/>
      <c r="N162" s="10" t="str">
        <f>IF(A162&lt;&gt;"",IF(R162="INDENNITA'",Importo1(B162,F162,C162,J162),0),"")</f>
        <v/>
      </c>
      <c r="O162" s="10" t="str">
        <f>IF(A162&lt;&gt;"",IF(R162&lt;&gt;"INDENNITA'",Importo2(F162,C162,(K162+INT(L162/60)+ROUND((L162/60)-INT(L162/60),2)),M162),0),"")</f>
        <v/>
      </c>
      <c r="P162" s="6" t="str">
        <f t="shared" si="15"/>
        <v/>
      </c>
      <c r="Q162" s="6" t="str">
        <f t="shared" si="16"/>
        <v/>
      </c>
      <c r="R162" s="6" t="str">
        <f t="shared" si="19"/>
        <v/>
      </c>
    </row>
    <row r="163" spans="1:18" x14ac:dyDescent="0.25">
      <c r="A163" s="7" t="str">
        <f t="shared" si="20"/>
        <v/>
      </c>
      <c r="B163" s="5" t="str">
        <f t="shared" si="17"/>
        <v/>
      </c>
      <c r="C163" s="12"/>
      <c r="D163" s="13"/>
      <c r="E163" s="13"/>
      <c r="F163" s="13"/>
      <c r="G163" s="5" t="str">
        <f t="shared" si="18"/>
        <v/>
      </c>
      <c r="H163" s="14"/>
      <c r="I163" s="14"/>
      <c r="J163" s="12"/>
      <c r="K163" s="12"/>
      <c r="L163" s="12"/>
      <c r="M163" s="15"/>
      <c r="N163" s="10" t="str">
        <f>IF(A163&lt;&gt;"",IF(R163="INDENNITA'",Importo1(B163,F163,C163,J163),0),"")</f>
        <v/>
      </c>
      <c r="O163" s="10" t="str">
        <f>IF(A163&lt;&gt;"",IF(R163&lt;&gt;"INDENNITA'",Importo2(F163,C163,(K163+INT(L163/60)+ROUND((L163/60)-INT(L163/60),2)),M163),0),"")</f>
        <v/>
      </c>
      <c r="P163" s="6" t="str">
        <f t="shared" si="15"/>
        <v/>
      </c>
      <c r="Q163" s="6" t="str">
        <f t="shared" si="16"/>
        <v/>
      </c>
      <c r="R163" s="6" t="str">
        <f t="shared" si="19"/>
        <v/>
      </c>
    </row>
    <row r="164" spans="1:18" x14ac:dyDescent="0.25">
      <c r="A164" s="7" t="str">
        <f t="shared" si="20"/>
        <v/>
      </c>
      <c r="B164" s="5" t="str">
        <f t="shared" si="17"/>
        <v/>
      </c>
      <c r="C164" s="12"/>
      <c r="D164" s="13"/>
      <c r="E164" s="13"/>
      <c r="F164" s="13"/>
      <c r="G164" s="5" t="str">
        <f t="shared" si="18"/>
        <v/>
      </c>
      <c r="H164" s="14"/>
      <c r="I164" s="14"/>
      <c r="J164" s="12"/>
      <c r="K164" s="12"/>
      <c r="L164" s="12"/>
      <c r="M164" s="15"/>
      <c r="N164" s="10" t="str">
        <f>IF(A164&lt;&gt;"",IF(R164="INDENNITA'",Importo1(B164,F164,C164,J164),0),"")</f>
        <v/>
      </c>
      <c r="O164" s="10" t="str">
        <f>IF(A164&lt;&gt;"",IF(R164&lt;&gt;"INDENNITA'",Importo2(F164,C164,(K164+INT(L164/60)+ROUND((L164/60)-INT(L164/60),2)),M164),0),"")</f>
        <v/>
      </c>
      <c r="P164" s="6" t="str">
        <f t="shared" si="15"/>
        <v/>
      </c>
      <c r="Q164" s="6" t="str">
        <f t="shared" si="16"/>
        <v/>
      </c>
      <c r="R164" s="6" t="str">
        <f t="shared" si="19"/>
        <v/>
      </c>
    </row>
    <row r="165" spans="1:18" x14ac:dyDescent="0.25">
      <c r="A165" s="7" t="str">
        <f t="shared" si="20"/>
        <v/>
      </c>
      <c r="B165" s="5" t="str">
        <f t="shared" si="17"/>
        <v/>
      </c>
      <c r="C165" s="12"/>
      <c r="D165" s="13"/>
      <c r="E165" s="13"/>
      <c r="F165" s="13"/>
      <c r="G165" s="5" t="str">
        <f t="shared" si="18"/>
        <v/>
      </c>
      <c r="H165" s="14"/>
      <c r="I165" s="14"/>
      <c r="J165" s="12"/>
      <c r="K165" s="12"/>
      <c r="L165" s="12"/>
      <c r="M165" s="15"/>
      <c r="N165" s="10" t="str">
        <f>IF(A165&lt;&gt;"",IF(R165="INDENNITA'",Importo1(B165,F165,C165,J165),0),"")</f>
        <v/>
      </c>
      <c r="O165" s="10" t="str">
        <f>IF(A165&lt;&gt;"",IF(R165&lt;&gt;"INDENNITA'",Importo2(F165,C165,(K165+INT(L165/60)+ROUND((L165/60)-INT(L165/60),2)),M165),0),"")</f>
        <v/>
      </c>
      <c r="P165" s="6" t="str">
        <f t="shared" si="15"/>
        <v/>
      </c>
      <c r="Q165" s="6" t="str">
        <f t="shared" si="16"/>
        <v/>
      </c>
      <c r="R165" s="6" t="str">
        <f t="shared" si="19"/>
        <v/>
      </c>
    </row>
    <row r="166" spans="1:18" x14ac:dyDescent="0.25">
      <c r="A166" s="7" t="str">
        <f t="shared" si="20"/>
        <v/>
      </c>
      <c r="B166" s="5" t="str">
        <f t="shared" si="17"/>
        <v/>
      </c>
      <c r="C166" s="12"/>
      <c r="D166" s="13"/>
      <c r="E166" s="13"/>
      <c r="F166" s="13"/>
      <c r="G166" s="5" t="str">
        <f t="shared" si="18"/>
        <v/>
      </c>
      <c r="H166" s="14"/>
      <c r="I166" s="14"/>
      <c r="J166" s="12"/>
      <c r="K166" s="12"/>
      <c r="L166" s="12"/>
      <c r="M166" s="15"/>
      <c r="N166" s="10" t="str">
        <f>IF(A166&lt;&gt;"",IF(R166="INDENNITA'",Importo1(B166,F166,C166,J166),0),"")</f>
        <v/>
      </c>
      <c r="O166" s="10" t="str">
        <f>IF(A166&lt;&gt;"",IF(R166&lt;&gt;"INDENNITA'",Importo2(F166,C166,(K166+INT(L166/60)+ROUND((L166/60)-INT(L166/60),2)),M166),0),"")</f>
        <v/>
      </c>
      <c r="P166" s="6" t="str">
        <f t="shared" si="15"/>
        <v/>
      </c>
      <c r="Q166" s="6" t="str">
        <f t="shared" si="16"/>
        <v/>
      </c>
      <c r="R166" s="6" t="str">
        <f t="shared" si="19"/>
        <v/>
      </c>
    </row>
    <row r="167" spans="1:18" x14ac:dyDescent="0.25">
      <c r="A167" s="7" t="str">
        <f t="shared" si="20"/>
        <v/>
      </c>
      <c r="B167" s="5" t="str">
        <f t="shared" si="17"/>
        <v/>
      </c>
      <c r="C167" s="12"/>
      <c r="D167" s="13"/>
      <c r="E167" s="13"/>
      <c r="F167" s="13"/>
      <c r="G167" s="5" t="str">
        <f t="shared" si="18"/>
        <v/>
      </c>
      <c r="H167" s="14"/>
      <c r="I167" s="14"/>
      <c r="J167" s="12"/>
      <c r="K167" s="12"/>
      <c r="L167" s="12"/>
      <c r="M167" s="15"/>
      <c r="N167" s="10" t="str">
        <f>IF(A167&lt;&gt;"",IF(R167="INDENNITA'",Importo1(B167,F167,C167,J167),0),"")</f>
        <v/>
      </c>
      <c r="O167" s="10" t="str">
        <f>IF(A167&lt;&gt;"",IF(R167&lt;&gt;"INDENNITA'",Importo2(F167,C167,(K167+INT(L167/60)+ROUND((L167/60)-INT(L167/60),2)),M167),0),"")</f>
        <v/>
      </c>
      <c r="P167" s="6" t="str">
        <f t="shared" si="15"/>
        <v/>
      </c>
      <c r="Q167" s="6" t="str">
        <f t="shared" si="16"/>
        <v/>
      </c>
      <c r="R167" s="6" t="str">
        <f t="shared" si="19"/>
        <v/>
      </c>
    </row>
    <row r="168" spans="1:18" x14ac:dyDescent="0.25">
      <c r="A168" s="7" t="str">
        <f t="shared" si="20"/>
        <v/>
      </c>
      <c r="B168" s="5" t="str">
        <f t="shared" si="17"/>
        <v/>
      </c>
      <c r="C168" s="12"/>
      <c r="D168" s="13"/>
      <c r="E168" s="13"/>
      <c r="F168" s="13"/>
      <c r="G168" s="5" t="str">
        <f t="shared" si="18"/>
        <v/>
      </c>
      <c r="H168" s="14"/>
      <c r="I168" s="14"/>
      <c r="J168" s="12"/>
      <c r="K168" s="12"/>
      <c r="L168" s="12"/>
      <c r="M168" s="15"/>
      <c r="N168" s="10" t="str">
        <f>IF(A168&lt;&gt;"",IF(R168="INDENNITA'",Importo1(B168,F168,C168,J168),0),"")</f>
        <v/>
      </c>
      <c r="O168" s="10" t="str">
        <f>IF(A168&lt;&gt;"",IF(R168&lt;&gt;"INDENNITA'",Importo2(F168,C168,(K168+INT(L168/60)+ROUND((L168/60)-INT(L168/60),2)),M168),0),"")</f>
        <v/>
      </c>
      <c r="P168" s="6" t="str">
        <f t="shared" si="15"/>
        <v/>
      </c>
      <c r="Q168" s="6" t="str">
        <f t="shared" si="16"/>
        <v/>
      </c>
      <c r="R168" s="6" t="str">
        <f t="shared" si="19"/>
        <v/>
      </c>
    </row>
    <row r="169" spans="1:18" x14ac:dyDescent="0.25">
      <c r="A169" s="7" t="str">
        <f t="shared" si="20"/>
        <v/>
      </c>
      <c r="B169" s="5" t="str">
        <f t="shared" si="17"/>
        <v/>
      </c>
      <c r="C169" s="12"/>
      <c r="D169" s="13"/>
      <c r="E169" s="13"/>
      <c r="F169" s="13"/>
      <c r="G169" s="5" t="str">
        <f t="shared" si="18"/>
        <v/>
      </c>
      <c r="H169" s="14"/>
      <c r="I169" s="14"/>
      <c r="J169" s="12"/>
      <c r="K169" s="12"/>
      <c r="L169" s="12"/>
      <c r="M169" s="15"/>
      <c r="N169" s="10" t="str">
        <f>IF(A169&lt;&gt;"",IF(R169="INDENNITA'",Importo1(B169,F169,C169,J169),0),"")</f>
        <v/>
      </c>
      <c r="O169" s="10" t="str">
        <f>IF(A169&lt;&gt;"",IF(R169&lt;&gt;"INDENNITA'",Importo2(F169,C169,(K169+INT(L169/60)+ROUND((L169/60)-INT(L169/60),2)),M169),0),"")</f>
        <v/>
      </c>
      <c r="P169" s="6" t="str">
        <f t="shared" si="15"/>
        <v/>
      </c>
      <c r="Q169" s="6" t="str">
        <f t="shared" si="16"/>
        <v/>
      </c>
      <c r="R169" s="6" t="str">
        <f t="shared" si="19"/>
        <v/>
      </c>
    </row>
    <row r="170" spans="1:18" x14ac:dyDescent="0.25">
      <c r="A170" s="7" t="str">
        <f t="shared" si="20"/>
        <v/>
      </c>
      <c r="B170" s="5" t="str">
        <f t="shared" si="17"/>
        <v/>
      </c>
      <c r="C170" s="12"/>
      <c r="D170" s="13"/>
      <c r="E170" s="13"/>
      <c r="F170" s="13"/>
      <c r="G170" s="5" t="str">
        <f t="shared" si="18"/>
        <v/>
      </c>
      <c r="H170" s="14"/>
      <c r="I170" s="14"/>
      <c r="J170" s="12"/>
      <c r="K170" s="12"/>
      <c r="L170" s="12"/>
      <c r="M170" s="15"/>
      <c r="N170" s="10" t="str">
        <f>IF(A170&lt;&gt;"",IF(R170="INDENNITA'",Importo1(B170,F170,C170,J170),0),"")</f>
        <v/>
      </c>
      <c r="O170" s="10" t="str">
        <f>IF(A170&lt;&gt;"",IF(R170&lt;&gt;"INDENNITA'",Importo2(F170,C170,(K170+INT(L170/60)+ROUND((L170/60)-INT(L170/60),2)),M170),0),"")</f>
        <v/>
      </c>
      <c r="P170" s="6" t="str">
        <f t="shared" si="15"/>
        <v/>
      </c>
      <c r="Q170" s="6" t="str">
        <f t="shared" si="16"/>
        <v/>
      </c>
      <c r="R170" s="6" t="str">
        <f t="shared" si="19"/>
        <v/>
      </c>
    </row>
    <row r="171" spans="1:18" x14ac:dyDescent="0.25">
      <c r="A171" s="7" t="str">
        <f t="shared" si="20"/>
        <v/>
      </c>
      <c r="B171" s="5" t="str">
        <f t="shared" si="17"/>
        <v/>
      </c>
      <c r="C171" s="12"/>
      <c r="D171" s="13"/>
      <c r="E171" s="13"/>
      <c r="F171" s="13"/>
      <c r="G171" s="5" t="str">
        <f t="shared" si="18"/>
        <v/>
      </c>
      <c r="H171" s="14"/>
      <c r="I171" s="14"/>
      <c r="J171" s="12"/>
      <c r="K171" s="12"/>
      <c r="L171" s="12"/>
      <c r="M171" s="15"/>
      <c r="N171" s="10" t="str">
        <f>IF(A171&lt;&gt;"",IF(R171="INDENNITA'",Importo1(B171,F171,C171,J171),0),"")</f>
        <v/>
      </c>
      <c r="O171" s="10" t="str">
        <f>IF(A171&lt;&gt;"",IF(R171&lt;&gt;"INDENNITA'",Importo2(F171,C171,(K171+INT(L171/60)+ROUND((L171/60)-INT(L171/60),2)),M171),0),"")</f>
        <v/>
      </c>
      <c r="P171" s="6" t="str">
        <f t="shared" si="15"/>
        <v/>
      </c>
      <c r="Q171" s="6" t="str">
        <f t="shared" si="16"/>
        <v/>
      </c>
      <c r="R171" s="6" t="str">
        <f t="shared" si="19"/>
        <v/>
      </c>
    </row>
    <row r="172" spans="1:18" x14ac:dyDescent="0.25">
      <c r="A172" s="7" t="str">
        <f t="shared" si="20"/>
        <v/>
      </c>
      <c r="B172" s="5" t="str">
        <f t="shared" si="17"/>
        <v/>
      </c>
      <c r="C172" s="12"/>
      <c r="D172" s="13"/>
      <c r="E172" s="13"/>
      <c r="F172" s="13"/>
      <c r="G172" s="5" t="str">
        <f t="shared" si="18"/>
        <v/>
      </c>
      <c r="H172" s="14"/>
      <c r="I172" s="14"/>
      <c r="J172" s="12"/>
      <c r="K172" s="12"/>
      <c r="L172" s="12"/>
      <c r="M172" s="15"/>
      <c r="N172" s="10" t="str">
        <f>IF(A172&lt;&gt;"",IF(R172="INDENNITA'",Importo1(B172,F172,C172,J172),0),"")</f>
        <v/>
      </c>
      <c r="O172" s="10" t="str">
        <f>IF(A172&lt;&gt;"",IF(R172&lt;&gt;"INDENNITA'",Importo2(F172,C172,(K172+INT(L172/60)+ROUND((L172/60)-INT(L172/60),2)),M172),0),"")</f>
        <v/>
      </c>
      <c r="P172" s="6" t="str">
        <f t="shared" si="15"/>
        <v/>
      </c>
      <c r="Q172" s="6" t="str">
        <f t="shared" si="16"/>
        <v/>
      </c>
      <c r="R172" s="6" t="str">
        <f t="shared" si="19"/>
        <v/>
      </c>
    </row>
    <row r="173" spans="1:18" x14ac:dyDescent="0.25">
      <c r="A173" s="7" t="str">
        <f t="shared" si="20"/>
        <v/>
      </c>
      <c r="B173" s="5" t="str">
        <f t="shared" si="17"/>
        <v/>
      </c>
      <c r="C173" s="12"/>
      <c r="D173" s="13"/>
      <c r="E173" s="13"/>
      <c r="F173" s="13"/>
      <c r="G173" s="5" t="str">
        <f t="shared" si="18"/>
        <v/>
      </c>
      <c r="H173" s="14"/>
      <c r="I173" s="14"/>
      <c r="J173" s="12"/>
      <c r="K173" s="12"/>
      <c r="L173" s="12"/>
      <c r="M173" s="15"/>
      <c r="N173" s="10" t="str">
        <f>IF(A173&lt;&gt;"",IF(R173="INDENNITA'",Importo1(B173,F173,C173,J173),0),"")</f>
        <v/>
      </c>
      <c r="O173" s="10" t="str">
        <f>IF(A173&lt;&gt;"",IF(R173&lt;&gt;"INDENNITA'",Importo2(F173,C173,(K173+INT(L173/60)+ROUND((L173/60)-INT(L173/60),2)),M173),0),"")</f>
        <v/>
      </c>
      <c r="P173" s="6" t="str">
        <f t="shared" si="15"/>
        <v/>
      </c>
      <c r="Q173" s="6" t="str">
        <f t="shared" si="16"/>
        <v/>
      </c>
      <c r="R173" s="6" t="str">
        <f t="shared" si="19"/>
        <v/>
      </c>
    </row>
    <row r="174" spans="1:18" x14ac:dyDescent="0.25">
      <c r="A174" s="7" t="str">
        <f t="shared" si="20"/>
        <v/>
      </c>
      <c r="B174" s="5" t="str">
        <f t="shared" si="17"/>
        <v/>
      </c>
      <c r="C174" s="12"/>
      <c r="D174" s="13"/>
      <c r="E174" s="13"/>
      <c r="F174" s="13"/>
      <c r="G174" s="5" t="str">
        <f t="shared" si="18"/>
        <v/>
      </c>
      <c r="H174" s="14"/>
      <c r="I174" s="14"/>
      <c r="J174" s="12"/>
      <c r="K174" s="12"/>
      <c r="L174" s="12"/>
      <c r="M174" s="15"/>
      <c r="N174" s="10" t="str">
        <f>IF(A174&lt;&gt;"",IF(R174="INDENNITA'",Importo1(B174,F174,C174,J174),0),"")</f>
        <v/>
      </c>
      <c r="O174" s="10" t="str">
        <f>IF(A174&lt;&gt;"",IF(R174&lt;&gt;"INDENNITA'",Importo2(F174,C174,(K174+INT(L174/60)+ROUND((L174/60)-INT(L174/60),2)),M174),0),"")</f>
        <v/>
      </c>
      <c r="P174" s="6" t="str">
        <f t="shared" si="15"/>
        <v/>
      </c>
      <c r="Q174" s="6" t="str">
        <f t="shared" si="16"/>
        <v/>
      </c>
      <c r="R174" s="6" t="str">
        <f t="shared" si="19"/>
        <v/>
      </c>
    </row>
    <row r="175" spans="1:18" x14ac:dyDescent="0.25">
      <c r="A175" s="7" t="str">
        <f t="shared" si="20"/>
        <v/>
      </c>
      <c r="B175" s="5" t="str">
        <f t="shared" si="17"/>
        <v/>
      </c>
      <c r="C175" s="12"/>
      <c r="D175" s="13"/>
      <c r="E175" s="13"/>
      <c r="F175" s="13"/>
      <c r="G175" s="5" t="str">
        <f t="shared" si="18"/>
        <v/>
      </c>
      <c r="H175" s="14"/>
      <c r="I175" s="14"/>
      <c r="J175" s="12"/>
      <c r="K175" s="12"/>
      <c r="L175" s="12"/>
      <c r="M175" s="15"/>
      <c r="N175" s="10" t="str">
        <f>IF(A175&lt;&gt;"",IF(R175="INDENNITA'",Importo1(B175,F175,C175,J175),0),"")</f>
        <v/>
      </c>
      <c r="O175" s="10" t="str">
        <f>IF(A175&lt;&gt;"",IF(R175&lt;&gt;"INDENNITA'",Importo2(F175,C175,(K175+INT(L175/60)+ROUND((L175/60)-INT(L175/60),2)),M175),0),"")</f>
        <v/>
      </c>
      <c r="P175" s="6" t="str">
        <f t="shared" si="15"/>
        <v/>
      </c>
      <c r="Q175" s="6" t="str">
        <f t="shared" si="16"/>
        <v/>
      </c>
      <c r="R175" s="6" t="str">
        <f t="shared" si="19"/>
        <v/>
      </c>
    </row>
    <row r="176" spans="1:18" x14ac:dyDescent="0.25">
      <c r="A176" s="7" t="str">
        <f t="shared" si="20"/>
        <v/>
      </c>
      <c r="B176" s="5" t="str">
        <f t="shared" si="17"/>
        <v/>
      </c>
      <c r="C176" s="12"/>
      <c r="D176" s="13"/>
      <c r="E176" s="13"/>
      <c r="F176" s="13"/>
      <c r="G176" s="5" t="str">
        <f t="shared" si="18"/>
        <v/>
      </c>
      <c r="H176" s="14"/>
      <c r="I176" s="14"/>
      <c r="J176" s="12"/>
      <c r="K176" s="12"/>
      <c r="L176" s="12"/>
      <c r="M176" s="15"/>
      <c r="N176" s="10" t="str">
        <f>IF(A176&lt;&gt;"",IF(R176="INDENNITA'",Importo1(B176,F176,C176,J176),0),"")</f>
        <v/>
      </c>
      <c r="O176" s="10" t="str">
        <f>IF(A176&lt;&gt;"",IF(R176&lt;&gt;"INDENNITA'",Importo2(F176,C176,(K176+INT(L176/60)+ROUND((L176/60)-INT(L176/60),2)),M176),0),"")</f>
        <v/>
      </c>
      <c r="P176" s="6" t="str">
        <f t="shared" si="15"/>
        <v/>
      </c>
      <c r="Q176" s="6" t="str">
        <f t="shared" si="16"/>
        <v/>
      </c>
      <c r="R176" s="6" t="str">
        <f t="shared" si="19"/>
        <v/>
      </c>
    </row>
    <row r="177" spans="1:18" x14ac:dyDescent="0.25">
      <c r="A177" s="7" t="str">
        <f t="shared" si="20"/>
        <v/>
      </c>
      <c r="B177" s="5" t="str">
        <f t="shared" si="17"/>
        <v/>
      </c>
      <c r="C177" s="12"/>
      <c r="D177" s="13"/>
      <c r="E177" s="13"/>
      <c r="F177" s="13"/>
      <c r="G177" s="5" t="str">
        <f t="shared" si="18"/>
        <v/>
      </c>
      <c r="H177" s="14"/>
      <c r="I177" s="14"/>
      <c r="J177" s="12"/>
      <c r="K177" s="12"/>
      <c r="L177" s="12"/>
      <c r="M177" s="15"/>
      <c r="N177" s="10" t="str">
        <f>IF(A177&lt;&gt;"",IF(R177="INDENNITA'",Importo1(B177,F177,C177,J177),0),"")</f>
        <v/>
      </c>
      <c r="O177" s="10" t="str">
        <f>IF(A177&lt;&gt;"",IF(R177&lt;&gt;"INDENNITA'",Importo2(F177,C177,(K177+INT(L177/60)+ROUND((L177/60)-INT(L177/60),2)),M177),0),"")</f>
        <v/>
      </c>
      <c r="P177" s="6" t="str">
        <f t="shared" si="15"/>
        <v/>
      </c>
      <c r="Q177" s="6" t="str">
        <f t="shared" si="16"/>
        <v/>
      </c>
      <c r="R177" s="6" t="str">
        <f t="shared" si="19"/>
        <v/>
      </c>
    </row>
    <row r="178" spans="1:18" x14ac:dyDescent="0.25">
      <c r="A178" s="7" t="str">
        <f t="shared" si="20"/>
        <v/>
      </c>
      <c r="B178" s="5" t="str">
        <f t="shared" si="17"/>
        <v/>
      </c>
      <c r="C178" s="12"/>
      <c r="D178" s="13"/>
      <c r="E178" s="13"/>
      <c r="F178" s="13"/>
      <c r="G178" s="5" t="str">
        <f t="shared" si="18"/>
        <v/>
      </c>
      <c r="H178" s="14"/>
      <c r="I178" s="14"/>
      <c r="J178" s="12"/>
      <c r="K178" s="12"/>
      <c r="L178" s="12"/>
      <c r="M178" s="15"/>
      <c r="N178" s="10" t="str">
        <f>IF(A178&lt;&gt;"",IF(R178="INDENNITA'",Importo1(B178,F178,C178,J178),0),"")</f>
        <v/>
      </c>
      <c r="O178" s="10" t="str">
        <f>IF(A178&lt;&gt;"",IF(R178&lt;&gt;"INDENNITA'",Importo2(F178,C178,(K178+INT(L178/60)+ROUND((L178/60)-INT(L178/60),2)),M178),0),"")</f>
        <v/>
      </c>
      <c r="P178" s="6" t="str">
        <f t="shared" si="15"/>
        <v/>
      </c>
      <c r="Q178" s="6" t="str">
        <f t="shared" si="16"/>
        <v/>
      </c>
      <c r="R178" s="6" t="str">
        <f t="shared" si="19"/>
        <v/>
      </c>
    </row>
    <row r="179" spans="1:18" x14ac:dyDescent="0.25">
      <c r="A179" s="7" t="str">
        <f t="shared" si="20"/>
        <v/>
      </c>
      <c r="B179" s="5" t="str">
        <f t="shared" si="17"/>
        <v/>
      </c>
      <c r="C179" s="12"/>
      <c r="D179" s="13"/>
      <c r="E179" s="13"/>
      <c r="F179" s="13"/>
      <c r="G179" s="5" t="str">
        <f t="shared" si="18"/>
        <v/>
      </c>
      <c r="H179" s="14"/>
      <c r="I179" s="14"/>
      <c r="J179" s="12"/>
      <c r="K179" s="12"/>
      <c r="L179" s="12"/>
      <c r="M179" s="15"/>
      <c r="N179" s="10" t="str">
        <f>IF(A179&lt;&gt;"",IF(R179="INDENNITA'",Importo1(B179,F179,C179,J179),0),"")</f>
        <v/>
      </c>
      <c r="O179" s="10" t="str">
        <f>IF(A179&lt;&gt;"",IF(R179&lt;&gt;"INDENNITA'",Importo2(F179,C179,(K179+INT(L179/60)+ROUND((L179/60)-INT(L179/60),2)),M179),0),"")</f>
        <v/>
      </c>
      <c r="P179" s="6" t="str">
        <f t="shared" si="15"/>
        <v/>
      </c>
      <c r="Q179" s="6" t="str">
        <f t="shared" si="16"/>
        <v/>
      </c>
      <c r="R179" s="6" t="str">
        <f t="shared" si="19"/>
        <v/>
      </c>
    </row>
    <row r="180" spans="1:18" x14ac:dyDescent="0.25">
      <c r="A180" s="7" t="str">
        <f t="shared" si="20"/>
        <v/>
      </c>
      <c r="B180" s="5" t="str">
        <f t="shared" si="17"/>
        <v/>
      </c>
      <c r="C180" s="12"/>
      <c r="D180" s="13"/>
      <c r="E180" s="13"/>
      <c r="F180" s="13"/>
      <c r="G180" s="5" t="str">
        <f t="shared" si="18"/>
        <v/>
      </c>
      <c r="H180" s="14"/>
      <c r="I180" s="14"/>
      <c r="J180" s="12"/>
      <c r="K180" s="12"/>
      <c r="L180" s="12"/>
      <c r="M180" s="15"/>
      <c r="N180" s="10" t="str">
        <f>IF(A180&lt;&gt;"",IF(R180="INDENNITA'",Importo1(B180,F180,C180,J180),0),"")</f>
        <v/>
      </c>
      <c r="O180" s="10" t="str">
        <f>IF(A180&lt;&gt;"",IF(R180&lt;&gt;"INDENNITA'",Importo2(F180,C180,(K180+INT(L180/60)+ROUND((L180/60)-INT(L180/60),2)),M180),0),"")</f>
        <v/>
      </c>
      <c r="P180" s="6" t="str">
        <f t="shared" si="15"/>
        <v/>
      </c>
      <c r="Q180" s="6" t="str">
        <f t="shared" si="16"/>
        <v/>
      </c>
      <c r="R180" s="6" t="str">
        <f t="shared" si="19"/>
        <v/>
      </c>
    </row>
    <row r="181" spans="1:18" x14ac:dyDescent="0.25">
      <c r="A181" s="7" t="str">
        <f t="shared" si="20"/>
        <v/>
      </c>
      <c r="B181" s="5" t="str">
        <f t="shared" si="17"/>
        <v/>
      </c>
      <c r="C181" s="12"/>
      <c r="D181" s="13"/>
      <c r="E181" s="13"/>
      <c r="F181" s="13"/>
      <c r="G181" s="5" t="str">
        <f t="shared" si="18"/>
        <v/>
      </c>
      <c r="H181" s="14"/>
      <c r="I181" s="14"/>
      <c r="J181" s="12"/>
      <c r="K181" s="12"/>
      <c r="L181" s="12"/>
      <c r="M181" s="15"/>
      <c r="N181" s="10" t="str">
        <f>IF(A181&lt;&gt;"",IF(R181="INDENNITA'",Importo1(B181,F181,C181,J181),0),"")</f>
        <v/>
      </c>
      <c r="O181" s="10" t="str">
        <f>IF(A181&lt;&gt;"",IF(R181&lt;&gt;"INDENNITA'",Importo2(F181,C181,(K181+INT(L181/60)+ROUND((L181/60)-INT(L181/60),2)),M181),0),"")</f>
        <v/>
      </c>
      <c r="P181" s="6" t="str">
        <f t="shared" si="15"/>
        <v/>
      </c>
      <c r="Q181" s="6" t="str">
        <f t="shared" si="16"/>
        <v/>
      </c>
      <c r="R181" s="6" t="str">
        <f t="shared" si="19"/>
        <v/>
      </c>
    </row>
    <row r="182" spans="1:18" x14ac:dyDescent="0.25">
      <c r="A182" s="7" t="str">
        <f t="shared" si="20"/>
        <v/>
      </c>
      <c r="B182" s="5" t="str">
        <f t="shared" si="17"/>
        <v/>
      </c>
      <c r="C182" s="12"/>
      <c r="D182" s="13"/>
      <c r="E182" s="13"/>
      <c r="F182" s="13"/>
      <c r="G182" s="5" t="str">
        <f t="shared" si="18"/>
        <v/>
      </c>
      <c r="H182" s="14"/>
      <c r="I182" s="14"/>
      <c r="J182" s="12"/>
      <c r="K182" s="12"/>
      <c r="L182" s="12"/>
      <c r="M182" s="15"/>
      <c r="N182" s="10" t="str">
        <f>IF(A182&lt;&gt;"",IF(R182="INDENNITA'",Importo1(B182,F182,C182,J182),0),"")</f>
        <v/>
      </c>
      <c r="O182" s="10" t="str">
        <f>IF(A182&lt;&gt;"",IF(R182&lt;&gt;"INDENNITA'",Importo2(F182,C182,(K182+INT(L182/60)+ROUND((L182/60)-INT(L182/60),2)),M182),0),"")</f>
        <v/>
      </c>
      <c r="P182" s="6" t="str">
        <f t="shared" si="15"/>
        <v/>
      </c>
      <c r="Q182" s="6" t="str">
        <f t="shared" si="16"/>
        <v/>
      </c>
      <c r="R182" s="6" t="str">
        <f t="shared" si="19"/>
        <v/>
      </c>
    </row>
    <row r="183" spans="1:18" x14ac:dyDescent="0.25">
      <c r="A183" s="7" t="str">
        <f t="shared" si="20"/>
        <v/>
      </c>
      <c r="B183" s="5" t="str">
        <f t="shared" si="17"/>
        <v/>
      </c>
      <c r="C183" s="12"/>
      <c r="D183" s="13"/>
      <c r="E183" s="13"/>
      <c r="F183" s="13"/>
      <c r="G183" s="5" t="str">
        <f t="shared" si="18"/>
        <v/>
      </c>
      <c r="H183" s="14"/>
      <c r="I183" s="14"/>
      <c r="J183" s="12"/>
      <c r="K183" s="12"/>
      <c r="L183" s="12"/>
      <c r="M183" s="15"/>
      <c r="N183" s="10" t="str">
        <f>IF(A183&lt;&gt;"",IF(R183="INDENNITA'",Importo1(B183,F183,C183,J183),0),"")</f>
        <v/>
      </c>
      <c r="O183" s="10" t="str">
        <f>IF(A183&lt;&gt;"",IF(R183&lt;&gt;"INDENNITA'",Importo2(F183,C183,(K183+INT(L183/60)+ROUND((L183/60)-INT(L183/60),2)),M183),0),"")</f>
        <v/>
      </c>
      <c r="P183" s="6" t="str">
        <f t="shared" si="15"/>
        <v/>
      </c>
      <c r="Q183" s="6" t="str">
        <f t="shared" si="16"/>
        <v/>
      </c>
      <c r="R183" s="6" t="str">
        <f t="shared" si="19"/>
        <v/>
      </c>
    </row>
    <row r="184" spans="1:18" x14ac:dyDescent="0.25">
      <c r="A184" s="7" t="str">
        <f t="shared" si="20"/>
        <v/>
      </c>
      <c r="B184" s="5" t="str">
        <f t="shared" si="17"/>
        <v/>
      </c>
      <c r="C184" s="12"/>
      <c r="D184" s="13"/>
      <c r="E184" s="13"/>
      <c r="F184" s="13"/>
      <c r="G184" s="5" t="str">
        <f t="shared" si="18"/>
        <v/>
      </c>
      <c r="H184" s="14"/>
      <c r="I184" s="14"/>
      <c r="J184" s="12"/>
      <c r="K184" s="12"/>
      <c r="L184" s="12"/>
      <c r="M184" s="15"/>
      <c r="N184" s="10" t="str">
        <f>IF(A184&lt;&gt;"",IF(R184="INDENNITA'",Importo1(B184,F184,C184,J184),0),"")</f>
        <v/>
      </c>
      <c r="O184" s="10" t="str">
        <f>IF(A184&lt;&gt;"",IF(R184&lt;&gt;"INDENNITA'",Importo2(F184,C184,(K184+INT(L184/60)+ROUND((L184/60)-INT(L184/60),2)),M184),0),"")</f>
        <v/>
      </c>
      <c r="P184" s="6" t="str">
        <f t="shared" si="15"/>
        <v/>
      </c>
      <c r="Q184" s="6" t="str">
        <f t="shared" si="16"/>
        <v/>
      </c>
      <c r="R184" s="6" t="str">
        <f t="shared" si="19"/>
        <v/>
      </c>
    </row>
    <row r="185" spans="1:18" x14ac:dyDescent="0.25">
      <c r="A185" s="7" t="str">
        <f t="shared" si="20"/>
        <v/>
      </c>
      <c r="B185" s="5" t="str">
        <f t="shared" si="17"/>
        <v/>
      </c>
      <c r="C185" s="12"/>
      <c r="D185" s="13"/>
      <c r="E185" s="13"/>
      <c r="F185" s="13"/>
      <c r="G185" s="5" t="str">
        <f t="shared" si="18"/>
        <v/>
      </c>
      <c r="H185" s="14"/>
      <c r="I185" s="14"/>
      <c r="J185" s="12"/>
      <c r="K185" s="12"/>
      <c r="L185" s="12"/>
      <c r="M185" s="15"/>
      <c r="N185" s="10" t="str">
        <f>IF(A185&lt;&gt;"",IF(R185="INDENNITA'",Importo1(B185,F185,C185,J185),0),"")</f>
        <v/>
      </c>
      <c r="O185" s="10" t="str">
        <f>IF(A185&lt;&gt;"",IF(R185&lt;&gt;"INDENNITA'",Importo2(F185,C185,(K185+INT(L185/60)+ROUND((L185/60)-INT(L185/60),2)),M185),0),"")</f>
        <v/>
      </c>
      <c r="P185" s="6" t="str">
        <f t="shared" si="15"/>
        <v/>
      </c>
      <c r="Q185" s="6" t="str">
        <f t="shared" si="16"/>
        <v/>
      </c>
      <c r="R185" s="6" t="str">
        <f t="shared" si="19"/>
        <v/>
      </c>
    </row>
    <row r="186" spans="1:18" x14ac:dyDescent="0.25">
      <c r="A186" s="7" t="str">
        <f t="shared" si="20"/>
        <v/>
      </c>
      <c r="B186" s="5" t="str">
        <f t="shared" si="17"/>
        <v/>
      </c>
      <c r="C186" s="12"/>
      <c r="D186" s="13"/>
      <c r="E186" s="13"/>
      <c r="F186" s="13"/>
      <c r="G186" s="5" t="str">
        <f t="shared" si="18"/>
        <v/>
      </c>
      <c r="H186" s="14"/>
      <c r="I186" s="14"/>
      <c r="J186" s="12"/>
      <c r="K186" s="12"/>
      <c r="L186" s="12"/>
      <c r="M186" s="15"/>
      <c r="N186" s="10" t="str">
        <f>IF(A186&lt;&gt;"",IF(R186="INDENNITA'",Importo1(B186,F186,C186,J186),0),"")</f>
        <v/>
      </c>
      <c r="O186" s="10" t="str">
        <f>IF(A186&lt;&gt;"",IF(R186&lt;&gt;"INDENNITA'",Importo2(F186,C186,(K186+INT(L186/60)+ROUND((L186/60)-INT(L186/60),2)),M186),0),"")</f>
        <v/>
      </c>
      <c r="P186" s="6" t="str">
        <f t="shared" si="15"/>
        <v/>
      </c>
      <c r="Q186" s="6" t="str">
        <f t="shared" si="16"/>
        <v/>
      </c>
      <c r="R186" s="6" t="str">
        <f t="shared" si="19"/>
        <v/>
      </c>
    </row>
    <row r="187" spans="1:18" x14ac:dyDescent="0.25">
      <c r="A187" s="7" t="str">
        <f t="shared" si="20"/>
        <v/>
      </c>
      <c r="B187" s="5" t="str">
        <f t="shared" si="17"/>
        <v/>
      </c>
      <c r="C187" s="12"/>
      <c r="D187" s="13"/>
      <c r="E187" s="13"/>
      <c r="F187" s="13"/>
      <c r="G187" s="5" t="str">
        <f t="shared" si="18"/>
        <v/>
      </c>
      <c r="H187" s="14"/>
      <c r="I187" s="14"/>
      <c r="J187" s="12"/>
      <c r="K187" s="12"/>
      <c r="L187" s="12"/>
      <c r="M187" s="15"/>
      <c r="N187" s="10" t="str">
        <f>IF(A187&lt;&gt;"",IF(R187="INDENNITA'",Importo1(B187,F187,C187,J187),0),"")</f>
        <v/>
      </c>
      <c r="O187" s="10" t="str">
        <f>IF(A187&lt;&gt;"",IF(R187&lt;&gt;"INDENNITA'",Importo2(F187,C187,(K187+INT(L187/60)+ROUND((L187/60)-INT(L187/60),2)),M187),0),"")</f>
        <v/>
      </c>
      <c r="P187" s="6" t="str">
        <f t="shared" si="15"/>
        <v/>
      </c>
      <c r="Q187" s="6" t="str">
        <f t="shared" si="16"/>
        <v/>
      </c>
      <c r="R187" s="6" t="str">
        <f t="shared" si="19"/>
        <v/>
      </c>
    </row>
    <row r="188" spans="1:18" x14ac:dyDescent="0.25">
      <c r="A188" s="7" t="str">
        <f t="shared" si="20"/>
        <v/>
      </c>
      <c r="B188" s="5" t="str">
        <f t="shared" si="17"/>
        <v/>
      </c>
      <c r="C188" s="12"/>
      <c r="D188" s="13"/>
      <c r="E188" s="13"/>
      <c r="F188" s="13"/>
      <c r="G188" s="5" t="str">
        <f t="shared" si="18"/>
        <v/>
      </c>
      <c r="H188" s="14"/>
      <c r="I188" s="14"/>
      <c r="J188" s="12"/>
      <c r="K188" s="12"/>
      <c r="L188" s="12"/>
      <c r="M188" s="15"/>
      <c r="N188" s="10" t="str">
        <f>IF(A188&lt;&gt;"",IF(R188="INDENNITA'",Importo1(B188,F188,C188,J188),0),"")</f>
        <v/>
      </c>
      <c r="O188" s="10" t="str">
        <f>IF(A188&lt;&gt;"",IF(R188&lt;&gt;"INDENNITA'",Importo2(F188,C188,(K188+INT(L188/60)+ROUND((L188/60)-INT(L188/60),2)),M188),0),"")</f>
        <v/>
      </c>
      <c r="P188" s="6" t="str">
        <f t="shared" si="15"/>
        <v/>
      </c>
      <c r="Q188" s="6" t="str">
        <f t="shared" si="16"/>
        <v/>
      </c>
      <c r="R188" s="6" t="str">
        <f t="shared" si="19"/>
        <v/>
      </c>
    </row>
    <row r="189" spans="1:18" x14ac:dyDescent="0.25">
      <c r="A189" s="7" t="str">
        <f t="shared" si="20"/>
        <v/>
      </c>
      <c r="B189" s="5" t="str">
        <f t="shared" si="17"/>
        <v/>
      </c>
      <c r="C189" s="12"/>
      <c r="D189" s="13"/>
      <c r="E189" s="13"/>
      <c r="F189" s="13"/>
      <c r="G189" s="5" t="str">
        <f t="shared" si="18"/>
        <v/>
      </c>
      <c r="H189" s="14"/>
      <c r="I189" s="14"/>
      <c r="J189" s="12"/>
      <c r="K189" s="12"/>
      <c r="L189" s="12"/>
      <c r="M189" s="15"/>
      <c r="N189" s="10" t="str">
        <f>IF(A189&lt;&gt;"",IF(R189="INDENNITA'",Importo1(B189,F189,C189,J189),0),"")</f>
        <v/>
      </c>
      <c r="O189" s="10" t="str">
        <f>IF(A189&lt;&gt;"",IF(R189&lt;&gt;"INDENNITA'",Importo2(F189,C189,(K189+INT(L189/60)+ROUND((L189/60)-INT(L189/60),2)),M189),0),"")</f>
        <v/>
      </c>
      <c r="P189" s="6" t="str">
        <f t="shared" si="15"/>
        <v/>
      </c>
      <c r="Q189" s="6" t="str">
        <f t="shared" si="16"/>
        <v/>
      </c>
      <c r="R189" s="6" t="str">
        <f t="shared" si="19"/>
        <v/>
      </c>
    </row>
    <row r="190" spans="1:18" x14ac:dyDescent="0.25">
      <c r="A190" s="7" t="str">
        <f t="shared" si="20"/>
        <v/>
      </c>
      <c r="B190" s="5" t="str">
        <f t="shared" si="17"/>
        <v/>
      </c>
      <c r="C190" s="12"/>
      <c r="D190" s="13"/>
      <c r="E190" s="13"/>
      <c r="F190" s="13"/>
      <c r="G190" s="5" t="str">
        <f t="shared" si="18"/>
        <v/>
      </c>
      <c r="H190" s="14"/>
      <c r="I190" s="14"/>
      <c r="J190" s="12"/>
      <c r="K190" s="12"/>
      <c r="L190" s="12"/>
      <c r="M190" s="15"/>
      <c r="N190" s="10" t="str">
        <f>IF(A190&lt;&gt;"",IF(R190="INDENNITA'",Importo1(B190,F190,C190,J190),0),"")</f>
        <v/>
      </c>
      <c r="O190" s="10" t="str">
        <f>IF(A190&lt;&gt;"",IF(R190&lt;&gt;"INDENNITA'",Importo2(F190,C190,(K190+INT(L190/60)+ROUND((L190/60)-INT(L190/60),2)),M190),0),"")</f>
        <v/>
      </c>
      <c r="P190" s="6" t="str">
        <f t="shared" si="15"/>
        <v/>
      </c>
      <c r="Q190" s="6" t="str">
        <f t="shared" si="16"/>
        <v/>
      </c>
      <c r="R190" s="6" t="str">
        <f t="shared" si="19"/>
        <v/>
      </c>
    </row>
    <row r="191" spans="1:18" x14ac:dyDescent="0.25">
      <c r="A191" s="7" t="str">
        <f t="shared" si="20"/>
        <v/>
      </c>
      <c r="B191" s="5" t="str">
        <f t="shared" si="17"/>
        <v/>
      </c>
      <c r="C191" s="12"/>
      <c r="D191" s="13"/>
      <c r="E191" s="13"/>
      <c r="F191" s="13"/>
      <c r="G191" s="5" t="str">
        <f t="shared" si="18"/>
        <v/>
      </c>
      <c r="H191" s="14"/>
      <c r="I191" s="14"/>
      <c r="J191" s="12"/>
      <c r="K191" s="12"/>
      <c r="L191" s="12"/>
      <c r="M191" s="15"/>
      <c r="N191" s="10" t="str">
        <f>IF(A191&lt;&gt;"",IF(R191="INDENNITA'",Importo1(B191,F191,C191,J191),0),"")</f>
        <v/>
      </c>
      <c r="O191" s="10" t="str">
        <f>IF(A191&lt;&gt;"",IF(R191&lt;&gt;"INDENNITA'",Importo2(F191,C191,(K191+INT(L191/60)+ROUND((L191/60)-INT(L191/60),2)),M191),0),"")</f>
        <v/>
      </c>
      <c r="P191" s="6" t="str">
        <f t="shared" si="15"/>
        <v/>
      </c>
      <c r="Q191" s="6" t="str">
        <f t="shared" si="16"/>
        <v/>
      </c>
      <c r="R191" s="6" t="str">
        <f t="shared" si="19"/>
        <v/>
      </c>
    </row>
    <row r="192" spans="1:18" x14ac:dyDescent="0.25">
      <c r="A192" s="7" t="str">
        <f t="shared" si="20"/>
        <v/>
      </c>
      <c r="B192" s="5" t="str">
        <f t="shared" si="17"/>
        <v/>
      </c>
      <c r="C192" s="12"/>
      <c r="D192" s="13"/>
      <c r="E192" s="13"/>
      <c r="F192" s="13"/>
      <c r="G192" s="5" t="str">
        <f t="shared" si="18"/>
        <v/>
      </c>
      <c r="H192" s="14"/>
      <c r="I192" s="14"/>
      <c r="J192" s="12"/>
      <c r="K192" s="12"/>
      <c r="L192" s="12"/>
      <c r="M192" s="15"/>
      <c r="N192" s="10" t="str">
        <f>IF(A192&lt;&gt;"",IF(R192="INDENNITA'",Importo1(B192,F192,C192,J192),0),"")</f>
        <v/>
      </c>
      <c r="O192" s="10" t="str">
        <f>IF(A192&lt;&gt;"",IF(R192&lt;&gt;"INDENNITA'",Importo2(F192,C192,(K192+INT(L192/60)+ROUND((L192/60)-INT(L192/60),2)),M192),0),"")</f>
        <v/>
      </c>
      <c r="P192" s="6" t="str">
        <f t="shared" si="15"/>
        <v/>
      </c>
      <c r="Q192" s="6" t="str">
        <f t="shared" si="16"/>
        <v/>
      </c>
      <c r="R192" s="6" t="str">
        <f t="shared" si="19"/>
        <v/>
      </c>
    </row>
    <row r="193" spans="1:18" x14ac:dyDescent="0.25">
      <c r="A193" s="7" t="str">
        <f t="shared" si="20"/>
        <v/>
      </c>
      <c r="B193" s="5" t="str">
        <f t="shared" si="17"/>
        <v/>
      </c>
      <c r="C193" s="12"/>
      <c r="D193" s="13"/>
      <c r="E193" s="13"/>
      <c r="F193" s="13"/>
      <c r="G193" s="5" t="str">
        <f t="shared" si="18"/>
        <v/>
      </c>
      <c r="H193" s="14"/>
      <c r="I193" s="14"/>
      <c r="J193" s="12"/>
      <c r="K193" s="12"/>
      <c r="L193" s="12"/>
      <c r="M193" s="15"/>
      <c r="N193" s="10" t="str">
        <f>IF(A193&lt;&gt;"",IF(R193="INDENNITA'",Importo1(B193,F193,C193,J193),0),"")</f>
        <v/>
      </c>
      <c r="O193" s="10" t="str">
        <f>IF(A193&lt;&gt;"",IF(R193&lt;&gt;"INDENNITA'",Importo2(F193,C193,(K193+INT(L193/60)+ROUND((L193/60)-INT(L193/60),2)),M193),0),"")</f>
        <v/>
      </c>
      <c r="P193" s="6" t="str">
        <f t="shared" si="15"/>
        <v/>
      </c>
      <c r="Q193" s="6" t="str">
        <f t="shared" si="16"/>
        <v/>
      </c>
      <c r="R193" s="6" t="str">
        <f t="shared" si="19"/>
        <v/>
      </c>
    </row>
    <row r="194" spans="1:18" x14ac:dyDescent="0.25">
      <c r="A194" s="7" t="str">
        <f t="shared" si="20"/>
        <v/>
      </c>
      <c r="B194" s="5" t="str">
        <f t="shared" si="17"/>
        <v/>
      </c>
      <c r="C194" s="12"/>
      <c r="D194" s="13"/>
      <c r="E194" s="13"/>
      <c r="F194" s="13"/>
      <c r="G194" s="5" t="str">
        <f t="shared" si="18"/>
        <v/>
      </c>
      <c r="H194" s="14"/>
      <c r="I194" s="14"/>
      <c r="J194" s="12"/>
      <c r="K194" s="12"/>
      <c r="L194" s="12"/>
      <c r="M194" s="15"/>
      <c r="N194" s="10" t="str">
        <f>IF(A194&lt;&gt;"",IF(R194="INDENNITA'",Importo1(B194,F194,C194,J194),0),"")</f>
        <v/>
      </c>
      <c r="O194" s="10" t="str">
        <f>IF(A194&lt;&gt;"",IF(R194&lt;&gt;"INDENNITA'",Importo2(F194,C194,(K194+INT(L194/60)+ROUND((L194/60)-INT(L194/60),2)),M194),0),"")</f>
        <v/>
      </c>
      <c r="P194" s="6" t="str">
        <f t="shared" si="15"/>
        <v/>
      </c>
      <c r="Q194" s="6" t="str">
        <f t="shared" si="16"/>
        <v/>
      </c>
      <c r="R194" s="6" t="str">
        <f t="shared" si="19"/>
        <v/>
      </c>
    </row>
    <row r="195" spans="1:18" x14ac:dyDescent="0.25">
      <c r="A195" s="7" t="str">
        <f t="shared" si="20"/>
        <v/>
      </c>
      <c r="B195" s="5" t="str">
        <f t="shared" si="17"/>
        <v/>
      </c>
      <c r="C195" s="12"/>
      <c r="D195" s="13"/>
      <c r="E195" s="13"/>
      <c r="F195" s="13"/>
      <c r="G195" s="5" t="str">
        <f t="shared" si="18"/>
        <v/>
      </c>
      <c r="H195" s="14"/>
      <c r="I195" s="14"/>
      <c r="J195" s="12"/>
      <c r="K195" s="12"/>
      <c r="L195" s="12"/>
      <c r="M195" s="15"/>
      <c r="N195" s="10" t="str">
        <f>IF(A195&lt;&gt;"",IF(R195="INDENNITA'",Importo1(B195,F195,C195,J195),0),"")</f>
        <v/>
      </c>
      <c r="O195" s="10" t="str">
        <f>IF(A195&lt;&gt;"",IF(R195&lt;&gt;"INDENNITA'",Importo2(F195,C195,(K195+INT(L195/60)+ROUND((L195/60)-INT(L195/60),2)),M195),0),"")</f>
        <v/>
      </c>
      <c r="P195" s="6" t="str">
        <f t="shared" ref="P195:P252" si="21">IF(AND(G195&lt;&gt;"",H195&lt;&gt;"",I195&lt;&gt;""),IF(ISNA(VLOOKUP(I195,IF(G195="COMPARTO",IF(H195="IN_LOCO",periodoCL,periodoCS),IF(H195="IN_LOCO",periodoDL,periodoDS)),1,FALSE)),"X","OK"),"")</f>
        <v/>
      </c>
      <c r="Q195" s="6" t="str">
        <f t="shared" ref="Q195:Q252" si="22">IF(AND(R195&lt;&gt;"",R195="STRAORDINARIO"),IF(SUMIFS(K$3:K$252,C$3:C$252,C195,I$3:I$252,I195)+(SUMIFS(L$3:L$252,C$3:C$252,C195,I$3:I$252,I195)/60)&gt;VLOOKUP(I195,IF(H195="IN_SEDE",max_strao_1,max_strao_2),2,FALSE),"X","OK"),"")</f>
        <v/>
      </c>
      <c r="R195" s="6" t="str">
        <f t="shared" si="19"/>
        <v/>
      </c>
    </row>
    <row r="196" spans="1:18" x14ac:dyDescent="0.25">
      <c r="A196" s="7" t="str">
        <f t="shared" si="20"/>
        <v/>
      </c>
      <c r="B196" s="5" t="str">
        <f t="shared" ref="B196:B252" si="23">IF(A196&lt;&gt;"",COD_COMP(G196,H196,I196),"")</f>
        <v/>
      </c>
      <c r="C196" s="12"/>
      <c r="D196" s="13"/>
      <c r="E196" s="13"/>
      <c r="F196" s="13"/>
      <c r="G196" s="5" t="str">
        <f t="shared" ref="G196:G252" si="24">IF(F196&lt;&gt;"",IF(F196&lt;&gt;"DIRIG","COMPARTO","DIRIGENZA"),"")</f>
        <v/>
      </c>
      <c r="H196" s="14"/>
      <c r="I196" s="14"/>
      <c r="J196" s="12"/>
      <c r="K196" s="12"/>
      <c r="L196" s="12"/>
      <c r="M196" s="15"/>
      <c r="N196" s="10" t="str">
        <f>IF(A196&lt;&gt;"",IF(R196="INDENNITA'",Importo1(B196,F196,C196,J196),0),"")</f>
        <v/>
      </c>
      <c r="O196" s="10" t="str">
        <f>IF(A196&lt;&gt;"",IF(R196&lt;&gt;"INDENNITA'",Importo2(F196,C196,(K196+INT(L196/60)+ROUND((L196/60)-INT(L196/60),2)),M196),0),"")</f>
        <v/>
      </c>
      <c r="P196" s="6" t="str">
        <f t="shared" si="21"/>
        <v/>
      </c>
      <c r="Q196" s="6" t="str">
        <f t="shared" si="22"/>
        <v/>
      </c>
      <c r="R196" s="6" t="str">
        <f t="shared" ref="R196:R252" si="25">IF(AND(G196&lt;&gt;"",H196&lt;&gt;"",I196&lt;&gt;""),IF(G196="COMPARTO",IF(H196="IN_LOCO",IF(OR(I196="01nov-31dic",I196="01gen-fine"),"STRAORDINARIO","INDENNITA'"),"STRAORDINARIO"),"INDENNITA'"),"")</f>
        <v/>
      </c>
    </row>
    <row r="197" spans="1:18" x14ac:dyDescent="0.25">
      <c r="A197" s="7" t="str">
        <f t="shared" ref="A197:A252" si="26">IF(C197&lt;&gt;"",A196+1,"")</f>
        <v/>
      </c>
      <c r="B197" s="5" t="str">
        <f t="shared" si="23"/>
        <v/>
      </c>
      <c r="C197" s="12"/>
      <c r="D197" s="13"/>
      <c r="E197" s="13"/>
      <c r="F197" s="13"/>
      <c r="G197" s="5" t="str">
        <f t="shared" si="24"/>
        <v/>
      </c>
      <c r="H197" s="14"/>
      <c r="I197" s="14"/>
      <c r="J197" s="12"/>
      <c r="K197" s="12"/>
      <c r="L197" s="12"/>
      <c r="M197" s="15"/>
      <c r="N197" s="10" t="str">
        <f>IF(A197&lt;&gt;"",IF(R197="INDENNITA'",Importo1(B197,F197,C197,J197),0),"")</f>
        <v/>
      </c>
      <c r="O197" s="10" t="str">
        <f>IF(A197&lt;&gt;"",IF(R197&lt;&gt;"INDENNITA'",Importo2(F197,C197,(K197+INT(L197/60)+ROUND((L197/60)-INT(L197/60),2)),M197),0),"")</f>
        <v/>
      </c>
      <c r="P197" s="6" t="str">
        <f t="shared" si="21"/>
        <v/>
      </c>
      <c r="Q197" s="6" t="str">
        <f t="shared" si="22"/>
        <v/>
      </c>
      <c r="R197" s="6" t="str">
        <f t="shared" si="25"/>
        <v/>
      </c>
    </row>
    <row r="198" spans="1:18" x14ac:dyDescent="0.25">
      <c r="A198" s="7" t="str">
        <f t="shared" si="26"/>
        <v/>
      </c>
      <c r="B198" s="5" t="str">
        <f t="shared" si="23"/>
        <v/>
      </c>
      <c r="C198" s="12"/>
      <c r="D198" s="13"/>
      <c r="E198" s="13"/>
      <c r="F198" s="13"/>
      <c r="G198" s="5" t="str">
        <f t="shared" si="24"/>
        <v/>
      </c>
      <c r="H198" s="14"/>
      <c r="I198" s="14"/>
      <c r="J198" s="12"/>
      <c r="K198" s="12"/>
      <c r="L198" s="12"/>
      <c r="M198" s="15"/>
      <c r="N198" s="10" t="str">
        <f>IF(A198&lt;&gt;"",IF(R198="INDENNITA'",Importo1(B198,F198,C198,J198),0),"")</f>
        <v/>
      </c>
      <c r="O198" s="10" t="str">
        <f>IF(A198&lt;&gt;"",IF(R198&lt;&gt;"INDENNITA'",Importo2(F198,C198,(K198+INT(L198/60)+ROUND((L198/60)-INT(L198/60),2)),M198),0),"")</f>
        <v/>
      </c>
      <c r="P198" s="6" t="str">
        <f t="shared" si="21"/>
        <v/>
      </c>
      <c r="Q198" s="6" t="str">
        <f t="shared" si="22"/>
        <v/>
      </c>
      <c r="R198" s="6" t="str">
        <f t="shared" si="25"/>
        <v/>
      </c>
    </row>
    <row r="199" spans="1:18" x14ac:dyDescent="0.25">
      <c r="A199" s="7" t="str">
        <f t="shared" si="26"/>
        <v/>
      </c>
      <c r="B199" s="5" t="str">
        <f t="shared" si="23"/>
        <v/>
      </c>
      <c r="C199" s="12"/>
      <c r="D199" s="13"/>
      <c r="E199" s="13"/>
      <c r="F199" s="13"/>
      <c r="G199" s="5" t="str">
        <f t="shared" si="24"/>
        <v/>
      </c>
      <c r="H199" s="14"/>
      <c r="I199" s="14"/>
      <c r="J199" s="12"/>
      <c r="K199" s="12"/>
      <c r="L199" s="12"/>
      <c r="M199" s="15"/>
      <c r="N199" s="10" t="str">
        <f>IF(A199&lt;&gt;"",IF(R199="INDENNITA'",Importo1(B199,F199,C199,J199),0),"")</f>
        <v/>
      </c>
      <c r="O199" s="10" t="str">
        <f>IF(A199&lt;&gt;"",IF(R199&lt;&gt;"INDENNITA'",Importo2(F199,C199,(K199+INT(L199/60)+ROUND((L199/60)-INT(L199/60),2)),M199),0),"")</f>
        <v/>
      </c>
      <c r="P199" s="6" t="str">
        <f t="shared" si="21"/>
        <v/>
      </c>
      <c r="Q199" s="6" t="str">
        <f t="shared" si="22"/>
        <v/>
      </c>
      <c r="R199" s="6" t="str">
        <f t="shared" si="25"/>
        <v/>
      </c>
    </row>
    <row r="200" spans="1:18" x14ac:dyDescent="0.25">
      <c r="A200" s="7" t="str">
        <f t="shared" si="26"/>
        <v/>
      </c>
      <c r="B200" s="5" t="str">
        <f t="shared" si="23"/>
        <v/>
      </c>
      <c r="C200" s="12"/>
      <c r="D200" s="13"/>
      <c r="E200" s="13"/>
      <c r="F200" s="13"/>
      <c r="G200" s="5" t="str">
        <f t="shared" si="24"/>
        <v/>
      </c>
      <c r="H200" s="14"/>
      <c r="I200" s="14"/>
      <c r="J200" s="12"/>
      <c r="K200" s="12"/>
      <c r="L200" s="12"/>
      <c r="M200" s="15"/>
      <c r="N200" s="10" t="str">
        <f>IF(A200&lt;&gt;"",IF(R200="INDENNITA'",Importo1(B200,F200,C200,J200),0),"")</f>
        <v/>
      </c>
      <c r="O200" s="10" t="str">
        <f>IF(A200&lt;&gt;"",IF(R200&lt;&gt;"INDENNITA'",Importo2(F200,C200,(K200+INT(L200/60)+ROUND((L200/60)-INT(L200/60),2)),M200),0),"")</f>
        <v/>
      </c>
      <c r="P200" s="6" t="str">
        <f t="shared" si="21"/>
        <v/>
      </c>
      <c r="Q200" s="6" t="str">
        <f t="shared" si="22"/>
        <v/>
      </c>
      <c r="R200" s="6" t="str">
        <f t="shared" si="25"/>
        <v/>
      </c>
    </row>
    <row r="201" spans="1:18" x14ac:dyDescent="0.25">
      <c r="A201" s="7" t="str">
        <f t="shared" si="26"/>
        <v/>
      </c>
      <c r="B201" s="5" t="str">
        <f t="shared" si="23"/>
        <v/>
      </c>
      <c r="C201" s="12"/>
      <c r="D201" s="13"/>
      <c r="E201" s="13"/>
      <c r="F201" s="13"/>
      <c r="G201" s="5" t="str">
        <f t="shared" si="24"/>
        <v/>
      </c>
      <c r="H201" s="14"/>
      <c r="I201" s="14"/>
      <c r="J201" s="12"/>
      <c r="K201" s="12"/>
      <c r="L201" s="12"/>
      <c r="M201" s="15"/>
      <c r="N201" s="10" t="str">
        <f>IF(A201&lt;&gt;"",IF(R201="INDENNITA'",Importo1(B201,F201,C201,J201),0),"")</f>
        <v/>
      </c>
      <c r="O201" s="10" t="str">
        <f>IF(A201&lt;&gt;"",IF(R201&lt;&gt;"INDENNITA'",Importo2(F201,C201,(K201+INT(L201/60)+ROUND((L201/60)-INT(L201/60),2)),M201),0),"")</f>
        <v/>
      </c>
      <c r="P201" s="6" t="str">
        <f t="shared" si="21"/>
        <v/>
      </c>
      <c r="Q201" s="6" t="str">
        <f t="shared" si="22"/>
        <v/>
      </c>
      <c r="R201" s="6" t="str">
        <f t="shared" si="25"/>
        <v/>
      </c>
    </row>
    <row r="202" spans="1:18" x14ac:dyDescent="0.25">
      <c r="A202" s="7" t="str">
        <f t="shared" si="26"/>
        <v/>
      </c>
      <c r="B202" s="5" t="str">
        <f t="shared" si="23"/>
        <v/>
      </c>
      <c r="C202" s="12"/>
      <c r="D202" s="13"/>
      <c r="E202" s="13"/>
      <c r="F202" s="13"/>
      <c r="G202" s="5" t="str">
        <f t="shared" si="24"/>
        <v/>
      </c>
      <c r="H202" s="14"/>
      <c r="I202" s="14"/>
      <c r="J202" s="12"/>
      <c r="K202" s="12"/>
      <c r="L202" s="12"/>
      <c r="M202" s="15"/>
      <c r="N202" s="10" t="str">
        <f>IF(A202&lt;&gt;"",IF(R202="INDENNITA'",Importo1(B202,F202,C202,J202),0),"")</f>
        <v/>
      </c>
      <c r="O202" s="10" t="str">
        <f>IF(A202&lt;&gt;"",IF(R202&lt;&gt;"INDENNITA'",Importo2(F202,C202,(K202+INT(L202/60)+ROUND((L202/60)-INT(L202/60),2)),M202),0),"")</f>
        <v/>
      </c>
      <c r="P202" s="6" t="str">
        <f t="shared" si="21"/>
        <v/>
      </c>
      <c r="Q202" s="6" t="str">
        <f t="shared" si="22"/>
        <v/>
      </c>
      <c r="R202" s="6" t="str">
        <f t="shared" si="25"/>
        <v/>
      </c>
    </row>
    <row r="203" spans="1:18" x14ac:dyDescent="0.25">
      <c r="A203" s="7" t="str">
        <f t="shared" si="26"/>
        <v/>
      </c>
      <c r="B203" s="5" t="str">
        <f t="shared" si="23"/>
        <v/>
      </c>
      <c r="C203" s="12"/>
      <c r="D203" s="13"/>
      <c r="E203" s="13"/>
      <c r="F203" s="13"/>
      <c r="G203" s="5" t="str">
        <f t="shared" si="24"/>
        <v/>
      </c>
      <c r="H203" s="14"/>
      <c r="I203" s="14"/>
      <c r="J203" s="12"/>
      <c r="K203" s="12"/>
      <c r="L203" s="12"/>
      <c r="M203" s="15"/>
      <c r="N203" s="10" t="str">
        <f>IF(A203&lt;&gt;"",IF(R203="INDENNITA'",Importo1(B203,F203,C203,J203),0),"")</f>
        <v/>
      </c>
      <c r="O203" s="10" t="str">
        <f>IF(A203&lt;&gt;"",IF(R203&lt;&gt;"INDENNITA'",Importo2(F203,C203,(K203+INT(L203/60)+ROUND((L203/60)-INT(L203/60),2)),M203),0),"")</f>
        <v/>
      </c>
      <c r="P203" s="6" t="str">
        <f t="shared" si="21"/>
        <v/>
      </c>
      <c r="Q203" s="6" t="str">
        <f t="shared" si="22"/>
        <v/>
      </c>
      <c r="R203" s="6" t="str">
        <f t="shared" si="25"/>
        <v/>
      </c>
    </row>
    <row r="204" spans="1:18" x14ac:dyDescent="0.25">
      <c r="A204" s="7" t="str">
        <f t="shared" si="26"/>
        <v/>
      </c>
      <c r="B204" s="5" t="str">
        <f t="shared" si="23"/>
        <v/>
      </c>
      <c r="C204" s="12"/>
      <c r="D204" s="13"/>
      <c r="E204" s="13"/>
      <c r="F204" s="13"/>
      <c r="G204" s="5" t="str">
        <f t="shared" si="24"/>
        <v/>
      </c>
      <c r="H204" s="14"/>
      <c r="I204" s="14"/>
      <c r="J204" s="12"/>
      <c r="K204" s="12"/>
      <c r="L204" s="12"/>
      <c r="M204" s="15"/>
      <c r="N204" s="10" t="str">
        <f>IF(A204&lt;&gt;"",IF(R204="INDENNITA'",Importo1(B204,F204,C204,J204),0),"")</f>
        <v/>
      </c>
      <c r="O204" s="10" t="str">
        <f>IF(A204&lt;&gt;"",IF(R204&lt;&gt;"INDENNITA'",Importo2(F204,C204,(K204+INT(L204/60)+ROUND((L204/60)-INT(L204/60),2)),M204),0),"")</f>
        <v/>
      </c>
      <c r="P204" s="6" t="str">
        <f t="shared" si="21"/>
        <v/>
      </c>
      <c r="Q204" s="6" t="str">
        <f t="shared" si="22"/>
        <v/>
      </c>
      <c r="R204" s="6" t="str">
        <f t="shared" si="25"/>
        <v/>
      </c>
    </row>
    <row r="205" spans="1:18" x14ac:dyDescent="0.25">
      <c r="A205" s="7" t="str">
        <f t="shared" si="26"/>
        <v/>
      </c>
      <c r="B205" s="5" t="str">
        <f t="shared" si="23"/>
        <v/>
      </c>
      <c r="C205" s="12"/>
      <c r="D205" s="13"/>
      <c r="E205" s="13"/>
      <c r="F205" s="13"/>
      <c r="G205" s="5" t="str">
        <f t="shared" si="24"/>
        <v/>
      </c>
      <c r="H205" s="14"/>
      <c r="I205" s="14"/>
      <c r="J205" s="12"/>
      <c r="K205" s="12"/>
      <c r="L205" s="12"/>
      <c r="M205" s="15"/>
      <c r="N205" s="10" t="str">
        <f>IF(A205&lt;&gt;"",IF(R205="INDENNITA'",Importo1(B205,F205,C205,J205),0),"")</f>
        <v/>
      </c>
      <c r="O205" s="10" t="str">
        <f>IF(A205&lt;&gt;"",IF(R205&lt;&gt;"INDENNITA'",Importo2(F205,C205,(K205+INT(L205/60)+ROUND((L205/60)-INT(L205/60),2)),M205),0),"")</f>
        <v/>
      </c>
      <c r="P205" s="6" t="str">
        <f t="shared" si="21"/>
        <v/>
      </c>
      <c r="Q205" s="6" t="str">
        <f t="shared" si="22"/>
        <v/>
      </c>
      <c r="R205" s="6" t="str">
        <f t="shared" si="25"/>
        <v/>
      </c>
    </row>
    <row r="206" spans="1:18" x14ac:dyDescent="0.25">
      <c r="A206" s="7" t="str">
        <f t="shared" si="26"/>
        <v/>
      </c>
      <c r="B206" s="5" t="str">
        <f t="shared" si="23"/>
        <v/>
      </c>
      <c r="C206" s="12"/>
      <c r="D206" s="13"/>
      <c r="E206" s="13"/>
      <c r="F206" s="13"/>
      <c r="G206" s="5" t="str">
        <f t="shared" si="24"/>
        <v/>
      </c>
      <c r="H206" s="14"/>
      <c r="I206" s="14"/>
      <c r="J206" s="12"/>
      <c r="K206" s="12"/>
      <c r="L206" s="12"/>
      <c r="M206" s="15"/>
      <c r="N206" s="10" t="str">
        <f>IF(A206&lt;&gt;"",IF(R206="INDENNITA'",Importo1(B206,F206,C206,J206),0),"")</f>
        <v/>
      </c>
      <c r="O206" s="10" t="str">
        <f>IF(A206&lt;&gt;"",IF(R206&lt;&gt;"INDENNITA'",Importo2(F206,C206,(K206+INT(L206/60)+ROUND((L206/60)-INT(L206/60),2)),M206),0),"")</f>
        <v/>
      </c>
      <c r="P206" s="6" t="str">
        <f t="shared" si="21"/>
        <v/>
      </c>
      <c r="Q206" s="6" t="str">
        <f t="shared" si="22"/>
        <v/>
      </c>
      <c r="R206" s="6" t="str">
        <f t="shared" si="25"/>
        <v/>
      </c>
    </row>
    <row r="207" spans="1:18" x14ac:dyDescent="0.25">
      <c r="A207" s="7" t="str">
        <f t="shared" si="26"/>
        <v/>
      </c>
      <c r="B207" s="5" t="str">
        <f t="shared" si="23"/>
        <v/>
      </c>
      <c r="C207" s="12"/>
      <c r="D207" s="13"/>
      <c r="E207" s="13"/>
      <c r="F207" s="13"/>
      <c r="G207" s="5" t="str">
        <f t="shared" si="24"/>
        <v/>
      </c>
      <c r="H207" s="14"/>
      <c r="I207" s="14"/>
      <c r="J207" s="12"/>
      <c r="K207" s="12"/>
      <c r="L207" s="12"/>
      <c r="M207" s="15"/>
      <c r="N207" s="10" t="str">
        <f>IF(A207&lt;&gt;"",IF(R207="INDENNITA'",Importo1(B207,F207,C207,J207),0),"")</f>
        <v/>
      </c>
      <c r="O207" s="10" t="str">
        <f>IF(A207&lt;&gt;"",IF(R207&lt;&gt;"INDENNITA'",Importo2(F207,C207,(K207+INT(L207/60)+ROUND((L207/60)-INT(L207/60),2)),M207),0),"")</f>
        <v/>
      </c>
      <c r="P207" s="6" t="str">
        <f t="shared" si="21"/>
        <v/>
      </c>
      <c r="Q207" s="6" t="str">
        <f t="shared" si="22"/>
        <v/>
      </c>
      <c r="R207" s="6" t="str">
        <f t="shared" si="25"/>
        <v/>
      </c>
    </row>
    <row r="208" spans="1:18" x14ac:dyDescent="0.25">
      <c r="A208" s="7" t="str">
        <f t="shared" si="26"/>
        <v/>
      </c>
      <c r="B208" s="5" t="str">
        <f t="shared" si="23"/>
        <v/>
      </c>
      <c r="C208" s="12"/>
      <c r="D208" s="13"/>
      <c r="E208" s="13"/>
      <c r="F208" s="13"/>
      <c r="G208" s="5" t="str">
        <f t="shared" si="24"/>
        <v/>
      </c>
      <c r="H208" s="14"/>
      <c r="I208" s="14"/>
      <c r="J208" s="12"/>
      <c r="K208" s="12"/>
      <c r="L208" s="12"/>
      <c r="M208" s="15"/>
      <c r="N208" s="10" t="str">
        <f>IF(A208&lt;&gt;"",IF(R208="INDENNITA'",Importo1(B208,F208,C208,J208),0),"")</f>
        <v/>
      </c>
      <c r="O208" s="10" t="str">
        <f>IF(A208&lt;&gt;"",IF(R208&lt;&gt;"INDENNITA'",Importo2(F208,C208,(K208+INT(L208/60)+ROUND((L208/60)-INT(L208/60),2)),M208),0),"")</f>
        <v/>
      </c>
      <c r="P208" s="6" t="str">
        <f t="shared" si="21"/>
        <v/>
      </c>
      <c r="Q208" s="6" t="str">
        <f t="shared" si="22"/>
        <v/>
      </c>
      <c r="R208" s="6" t="str">
        <f t="shared" si="25"/>
        <v/>
      </c>
    </row>
    <row r="209" spans="1:18" x14ac:dyDescent="0.25">
      <c r="A209" s="7" t="str">
        <f t="shared" si="26"/>
        <v/>
      </c>
      <c r="B209" s="5" t="str">
        <f t="shared" si="23"/>
        <v/>
      </c>
      <c r="C209" s="12"/>
      <c r="D209" s="13"/>
      <c r="E209" s="13"/>
      <c r="F209" s="13"/>
      <c r="G209" s="5" t="str">
        <f t="shared" si="24"/>
        <v/>
      </c>
      <c r="H209" s="14"/>
      <c r="I209" s="14"/>
      <c r="J209" s="12"/>
      <c r="K209" s="12"/>
      <c r="L209" s="12"/>
      <c r="M209" s="15"/>
      <c r="N209" s="10" t="str">
        <f>IF(A209&lt;&gt;"",IF(R209="INDENNITA'",Importo1(B209,F209,C209,J209),0),"")</f>
        <v/>
      </c>
      <c r="O209" s="10" t="str">
        <f>IF(A209&lt;&gt;"",IF(R209&lt;&gt;"INDENNITA'",Importo2(F209,C209,(K209+INT(L209/60)+ROUND((L209/60)-INT(L209/60),2)),M209),0),"")</f>
        <v/>
      </c>
      <c r="P209" s="6" t="str">
        <f t="shared" si="21"/>
        <v/>
      </c>
      <c r="Q209" s="6" t="str">
        <f t="shared" si="22"/>
        <v/>
      </c>
      <c r="R209" s="6" t="str">
        <f t="shared" si="25"/>
        <v/>
      </c>
    </row>
    <row r="210" spans="1:18" x14ac:dyDescent="0.25">
      <c r="A210" s="7" t="str">
        <f t="shared" si="26"/>
        <v/>
      </c>
      <c r="B210" s="5" t="str">
        <f t="shared" si="23"/>
        <v/>
      </c>
      <c r="C210" s="12"/>
      <c r="D210" s="13"/>
      <c r="E210" s="13"/>
      <c r="F210" s="13"/>
      <c r="G210" s="5" t="str">
        <f t="shared" si="24"/>
        <v/>
      </c>
      <c r="H210" s="14"/>
      <c r="I210" s="14"/>
      <c r="J210" s="12"/>
      <c r="K210" s="12"/>
      <c r="L210" s="12"/>
      <c r="M210" s="15"/>
      <c r="N210" s="10" t="str">
        <f>IF(A210&lt;&gt;"",IF(R210="INDENNITA'",Importo1(B210,F210,C210,J210),0),"")</f>
        <v/>
      </c>
      <c r="O210" s="10" t="str">
        <f>IF(A210&lt;&gt;"",IF(R210&lt;&gt;"INDENNITA'",Importo2(F210,C210,(K210+INT(L210/60)+ROUND((L210/60)-INT(L210/60),2)),M210),0),"")</f>
        <v/>
      </c>
      <c r="P210" s="6" t="str">
        <f t="shared" si="21"/>
        <v/>
      </c>
      <c r="Q210" s="6" t="str">
        <f t="shared" si="22"/>
        <v/>
      </c>
      <c r="R210" s="6" t="str">
        <f t="shared" si="25"/>
        <v/>
      </c>
    </row>
    <row r="211" spans="1:18" x14ac:dyDescent="0.25">
      <c r="A211" s="7" t="str">
        <f t="shared" si="26"/>
        <v/>
      </c>
      <c r="B211" s="5" t="str">
        <f t="shared" si="23"/>
        <v/>
      </c>
      <c r="C211" s="12"/>
      <c r="D211" s="13"/>
      <c r="E211" s="13"/>
      <c r="F211" s="13"/>
      <c r="G211" s="5" t="str">
        <f t="shared" si="24"/>
        <v/>
      </c>
      <c r="H211" s="14"/>
      <c r="I211" s="14"/>
      <c r="J211" s="12"/>
      <c r="K211" s="12"/>
      <c r="L211" s="12"/>
      <c r="M211" s="15"/>
      <c r="N211" s="10" t="str">
        <f>IF(A211&lt;&gt;"",IF(R211="INDENNITA'",Importo1(B211,F211,C211,J211),0),"")</f>
        <v/>
      </c>
      <c r="O211" s="10" t="str">
        <f>IF(A211&lt;&gt;"",IF(R211&lt;&gt;"INDENNITA'",Importo2(F211,C211,(K211+INT(L211/60)+ROUND((L211/60)-INT(L211/60),2)),M211),0),"")</f>
        <v/>
      </c>
      <c r="P211" s="6" t="str">
        <f t="shared" si="21"/>
        <v/>
      </c>
      <c r="Q211" s="6" t="str">
        <f t="shared" si="22"/>
        <v/>
      </c>
      <c r="R211" s="6" t="str">
        <f t="shared" si="25"/>
        <v/>
      </c>
    </row>
    <row r="212" spans="1:18" x14ac:dyDescent="0.25">
      <c r="A212" s="7" t="str">
        <f t="shared" si="26"/>
        <v/>
      </c>
      <c r="B212" s="5" t="str">
        <f t="shared" si="23"/>
        <v/>
      </c>
      <c r="C212" s="12"/>
      <c r="D212" s="13"/>
      <c r="E212" s="13"/>
      <c r="F212" s="13"/>
      <c r="G212" s="5" t="str">
        <f t="shared" si="24"/>
        <v/>
      </c>
      <c r="H212" s="14"/>
      <c r="I212" s="14"/>
      <c r="J212" s="12"/>
      <c r="K212" s="12"/>
      <c r="L212" s="12"/>
      <c r="M212" s="15"/>
      <c r="N212" s="10" t="str">
        <f>IF(A212&lt;&gt;"",IF(R212="INDENNITA'",Importo1(B212,F212,C212,J212),0),"")</f>
        <v/>
      </c>
      <c r="O212" s="10" t="str">
        <f>IF(A212&lt;&gt;"",IF(R212&lt;&gt;"INDENNITA'",Importo2(F212,C212,(K212+INT(L212/60)+ROUND((L212/60)-INT(L212/60),2)),M212),0),"")</f>
        <v/>
      </c>
      <c r="P212" s="6" t="str">
        <f t="shared" si="21"/>
        <v/>
      </c>
      <c r="Q212" s="6" t="str">
        <f t="shared" si="22"/>
        <v/>
      </c>
      <c r="R212" s="6" t="str">
        <f t="shared" si="25"/>
        <v/>
      </c>
    </row>
    <row r="213" spans="1:18" x14ac:dyDescent="0.25">
      <c r="A213" s="7" t="str">
        <f t="shared" si="26"/>
        <v/>
      </c>
      <c r="B213" s="5" t="str">
        <f t="shared" si="23"/>
        <v/>
      </c>
      <c r="C213" s="12"/>
      <c r="D213" s="13"/>
      <c r="E213" s="13"/>
      <c r="F213" s="13"/>
      <c r="G213" s="5" t="str">
        <f t="shared" si="24"/>
        <v/>
      </c>
      <c r="H213" s="14"/>
      <c r="I213" s="14"/>
      <c r="J213" s="12"/>
      <c r="K213" s="12"/>
      <c r="L213" s="12"/>
      <c r="M213" s="15"/>
      <c r="N213" s="10" t="str">
        <f>IF(A213&lt;&gt;"",IF(R213="INDENNITA'",Importo1(B213,F213,C213,J213),0),"")</f>
        <v/>
      </c>
      <c r="O213" s="10" t="str">
        <f>IF(A213&lt;&gt;"",IF(R213&lt;&gt;"INDENNITA'",Importo2(F213,C213,(K213+INT(L213/60)+ROUND((L213/60)-INT(L213/60),2)),M213),0),"")</f>
        <v/>
      </c>
      <c r="P213" s="6" t="str">
        <f t="shared" si="21"/>
        <v/>
      </c>
      <c r="Q213" s="6" t="str">
        <f t="shared" si="22"/>
        <v/>
      </c>
      <c r="R213" s="6" t="str">
        <f t="shared" si="25"/>
        <v/>
      </c>
    </row>
    <row r="214" spans="1:18" x14ac:dyDescent="0.25">
      <c r="A214" s="7" t="str">
        <f t="shared" si="26"/>
        <v/>
      </c>
      <c r="B214" s="5" t="str">
        <f t="shared" si="23"/>
        <v/>
      </c>
      <c r="C214" s="12"/>
      <c r="D214" s="13"/>
      <c r="E214" s="13"/>
      <c r="F214" s="13"/>
      <c r="G214" s="5" t="str">
        <f t="shared" si="24"/>
        <v/>
      </c>
      <c r="H214" s="14"/>
      <c r="I214" s="14"/>
      <c r="J214" s="12"/>
      <c r="K214" s="12"/>
      <c r="L214" s="12"/>
      <c r="M214" s="15"/>
      <c r="N214" s="10" t="str">
        <f>IF(A214&lt;&gt;"",IF(R214="INDENNITA'",Importo1(B214,F214,C214,J214),0),"")</f>
        <v/>
      </c>
      <c r="O214" s="10" t="str">
        <f>IF(A214&lt;&gt;"",IF(R214&lt;&gt;"INDENNITA'",Importo2(F214,C214,(K214+INT(L214/60)+ROUND((L214/60)-INT(L214/60),2)),M214),0),"")</f>
        <v/>
      </c>
      <c r="P214" s="6" t="str">
        <f t="shared" si="21"/>
        <v/>
      </c>
      <c r="Q214" s="6" t="str">
        <f t="shared" si="22"/>
        <v/>
      </c>
      <c r="R214" s="6" t="str">
        <f t="shared" si="25"/>
        <v/>
      </c>
    </row>
    <row r="215" spans="1:18" x14ac:dyDescent="0.25">
      <c r="A215" s="7" t="str">
        <f t="shared" si="26"/>
        <v/>
      </c>
      <c r="B215" s="5" t="str">
        <f t="shared" si="23"/>
        <v/>
      </c>
      <c r="C215" s="12"/>
      <c r="D215" s="13"/>
      <c r="E215" s="13"/>
      <c r="F215" s="13"/>
      <c r="G215" s="5" t="str">
        <f t="shared" si="24"/>
        <v/>
      </c>
      <c r="H215" s="14"/>
      <c r="I215" s="14"/>
      <c r="J215" s="12"/>
      <c r="K215" s="12"/>
      <c r="L215" s="12"/>
      <c r="M215" s="15"/>
      <c r="N215" s="10" t="str">
        <f>IF(A215&lt;&gt;"",IF(R215="INDENNITA'",Importo1(B215,F215,C215,J215),0),"")</f>
        <v/>
      </c>
      <c r="O215" s="10" t="str">
        <f>IF(A215&lt;&gt;"",IF(R215&lt;&gt;"INDENNITA'",Importo2(F215,C215,(K215+INT(L215/60)+ROUND((L215/60)-INT(L215/60),2)),M215),0),"")</f>
        <v/>
      </c>
      <c r="P215" s="6" t="str">
        <f t="shared" si="21"/>
        <v/>
      </c>
      <c r="Q215" s="6" t="str">
        <f t="shared" si="22"/>
        <v/>
      </c>
      <c r="R215" s="6" t="str">
        <f t="shared" si="25"/>
        <v/>
      </c>
    </row>
    <row r="216" spans="1:18" x14ac:dyDescent="0.25">
      <c r="A216" s="7" t="str">
        <f t="shared" si="26"/>
        <v/>
      </c>
      <c r="B216" s="5" t="str">
        <f t="shared" si="23"/>
        <v/>
      </c>
      <c r="C216" s="12"/>
      <c r="D216" s="13"/>
      <c r="E216" s="13"/>
      <c r="F216" s="13"/>
      <c r="G216" s="5" t="str">
        <f t="shared" si="24"/>
        <v/>
      </c>
      <c r="H216" s="14"/>
      <c r="I216" s="14"/>
      <c r="J216" s="12"/>
      <c r="K216" s="12"/>
      <c r="L216" s="12"/>
      <c r="M216" s="15"/>
      <c r="N216" s="10" t="str">
        <f>IF(A216&lt;&gt;"",IF(R216="INDENNITA'",Importo1(B216,F216,C216,J216),0),"")</f>
        <v/>
      </c>
      <c r="O216" s="10" t="str">
        <f>IF(A216&lt;&gt;"",IF(R216&lt;&gt;"INDENNITA'",Importo2(F216,C216,(K216+INT(L216/60)+ROUND((L216/60)-INT(L216/60),2)),M216),0),"")</f>
        <v/>
      </c>
      <c r="P216" s="6" t="str">
        <f t="shared" si="21"/>
        <v/>
      </c>
      <c r="Q216" s="6" t="str">
        <f t="shared" si="22"/>
        <v/>
      </c>
      <c r="R216" s="6" t="str">
        <f t="shared" si="25"/>
        <v/>
      </c>
    </row>
    <row r="217" spans="1:18" x14ac:dyDescent="0.25">
      <c r="A217" s="7" t="str">
        <f t="shared" si="26"/>
        <v/>
      </c>
      <c r="B217" s="5" t="str">
        <f t="shared" si="23"/>
        <v/>
      </c>
      <c r="C217" s="12"/>
      <c r="D217" s="13"/>
      <c r="E217" s="13"/>
      <c r="F217" s="13"/>
      <c r="G217" s="5" t="str">
        <f t="shared" si="24"/>
        <v/>
      </c>
      <c r="H217" s="14"/>
      <c r="I217" s="14"/>
      <c r="J217" s="12"/>
      <c r="K217" s="12"/>
      <c r="L217" s="12"/>
      <c r="M217" s="15"/>
      <c r="N217" s="10" t="str">
        <f>IF(A217&lt;&gt;"",IF(R217="INDENNITA'",Importo1(B217,F217,C217,J217),0),"")</f>
        <v/>
      </c>
      <c r="O217" s="10" t="str">
        <f>IF(A217&lt;&gt;"",IF(R217&lt;&gt;"INDENNITA'",Importo2(F217,C217,(K217+INT(L217/60)+ROUND((L217/60)-INT(L217/60),2)),M217),0),"")</f>
        <v/>
      </c>
      <c r="P217" s="6" t="str">
        <f t="shared" si="21"/>
        <v/>
      </c>
      <c r="Q217" s="6" t="str">
        <f t="shared" si="22"/>
        <v/>
      </c>
      <c r="R217" s="6" t="str">
        <f t="shared" si="25"/>
        <v/>
      </c>
    </row>
    <row r="218" spans="1:18" x14ac:dyDescent="0.25">
      <c r="A218" s="7" t="str">
        <f t="shared" si="26"/>
        <v/>
      </c>
      <c r="B218" s="5" t="str">
        <f t="shared" si="23"/>
        <v/>
      </c>
      <c r="C218" s="12"/>
      <c r="D218" s="13"/>
      <c r="E218" s="13"/>
      <c r="F218" s="13"/>
      <c r="G218" s="5" t="str">
        <f t="shared" si="24"/>
        <v/>
      </c>
      <c r="H218" s="14"/>
      <c r="I218" s="14"/>
      <c r="J218" s="12"/>
      <c r="K218" s="12"/>
      <c r="L218" s="12"/>
      <c r="M218" s="15"/>
      <c r="N218" s="10" t="str">
        <f>IF(A218&lt;&gt;"",IF(R218="INDENNITA'",Importo1(B218,F218,C218,J218),0),"")</f>
        <v/>
      </c>
      <c r="O218" s="10" t="str">
        <f>IF(A218&lt;&gt;"",IF(R218&lt;&gt;"INDENNITA'",Importo2(F218,C218,(K218+INT(L218/60)+ROUND((L218/60)-INT(L218/60),2)),M218),0),"")</f>
        <v/>
      </c>
      <c r="P218" s="6" t="str">
        <f t="shared" si="21"/>
        <v/>
      </c>
      <c r="Q218" s="6" t="str">
        <f t="shared" si="22"/>
        <v/>
      </c>
      <c r="R218" s="6" t="str">
        <f t="shared" si="25"/>
        <v/>
      </c>
    </row>
    <row r="219" spans="1:18" x14ac:dyDescent="0.25">
      <c r="A219" s="7" t="str">
        <f t="shared" si="26"/>
        <v/>
      </c>
      <c r="B219" s="5" t="str">
        <f t="shared" si="23"/>
        <v/>
      </c>
      <c r="C219" s="12"/>
      <c r="D219" s="13"/>
      <c r="E219" s="13"/>
      <c r="F219" s="13"/>
      <c r="G219" s="5" t="str">
        <f t="shared" si="24"/>
        <v/>
      </c>
      <c r="H219" s="14"/>
      <c r="I219" s="14"/>
      <c r="J219" s="12"/>
      <c r="K219" s="12"/>
      <c r="L219" s="12"/>
      <c r="M219" s="15"/>
      <c r="N219" s="10" t="str">
        <f>IF(A219&lt;&gt;"",IF(R219="INDENNITA'",Importo1(B219,F219,C219,J219),0),"")</f>
        <v/>
      </c>
      <c r="O219" s="10" t="str">
        <f>IF(A219&lt;&gt;"",IF(R219&lt;&gt;"INDENNITA'",Importo2(F219,C219,(K219+INT(L219/60)+ROUND((L219/60)-INT(L219/60),2)),M219),0),"")</f>
        <v/>
      </c>
      <c r="P219" s="6" t="str">
        <f t="shared" si="21"/>
        <v/>
      </c>
      <c r="Q219" s="6" t="str">
        <f t="shared" si="22"/>
        <v/>
      </c>
      <c r="R219" s="6" t="str">
        <f t="shared" si="25"/>
        <v/>
      </c>
    </row>
    <row r="220" spans="1:18" x14ac:dyDescent="0.25">
      <c r="A220" s="7" t="str">
        <f t="shared" si="26"/>
        <v/>
      </c>
      <c r="B220" s="5" t="str">
        <f t="shared" si="23"/>
        <v/>
      </c>
      <c r="C220" s="12"/>
      <c r="D220" s="13"/>
      <c r="E220" s="13"/>
      <c r="F220" s="13"/>
      <c r="G220" s="5" t="str">
        <f t="shared" si="24"/>
        <v/>
      </c>
      <c r="H220" s="14"/>
      <c r="I220" s="14"/>
      <c r="J220" s="12"/>
      <c r="K220" s="12"/>
      <c r="L220" s="12"/>
      <c r="M220" s="15"/>
      <c r="N220" s="10" t="str">
        <f>IF(A220&lt;&gt;"",IF(R220="INDENNITA'",Importo1(B220,F220,C220,J220),0),"")</f>
        <v/>
      </c>
      <c r="O220" s="10" t="str">
        <f>IF(A220&lt;&gt;"",IF(R220&lt;&gt;"INDENNITA'",Importo2(F220,C220,(K220+INT(L220/60)+ROUND((L220/60)-INT(L220/60),2)),M220),0),"")</f>
        <v/>
      </c>
      <c r="P220" s="6" t="str">
        <f t="shared" si="21"/>
        <v/>
      </c>
      <c r="Q220" s="6" t="str">
        <f t="shared" si="22"/>
        <v/>
      </c>
      <c r="R220" s="6" t="str">
        <f t="shared" si="25"/>
        <v/>
      </c>
    </row>
    <row r="221" spans="1:18" x14ac:dyDescent="0.25">
      <c r="A221" s="7" t="str">
        <f t="shared" si="26"/>
        <v/>
      </c>
      <c r="B221" s="5" t="str">
        <f t="shared" si="23"/>
        <v/>
      </c>
      <c r="C221" s="12"/>
      <c r="D221" s="13"/>
      <c r="E221" s="13"/>
      <c r="F221" s="13"/>
      <c r="G221" s="5" t="str">
        <f t="shared" si="24"/>
        <v/>
      </c>
      <c r="H221" s="14"/>
      <c r="I221" s="14"/>
      <c r="J221" s="12"/>
      <c r="K221" s="12"/>
      <c r="L221" s="12"/>
      <c r="M221" s="15"/>
      <c r="N221" s="10" t="str">
        <f>IF(A221&lt;&gt;"",IF(R221="INDENNITA'",Importo1(B221,F221,C221,J221),0),"")</f>
        <v/>
      </c>
      <c r="O221" s="10" t="str">
        <f>IF(A221&lt;&gt;"",IF(R221&lt;&gt;"INDENNITA'",Importo2(F221,C221,(K221+INT(L221/60)+ROUND((L221/60)-INT(L221/60),2)),M221),0),"")</f>
        <v/>
      </c>
      <c r="P221" s="6" t="str">
        <f t="shared" si="21"/>
        <v/>
      </c>
      <c r="Q221" s="6" t="str">
        <f t="shared" si="22"/>
        <v/>
      </c>
      <c r="R221" s="6" t="str">
        <f t="shared" si="25"/>
        <v/>
      </c>
    </row>
    <row r="222" spans="1:18" x14ac:dyDescent="0.25">
      <c r="A222" s="7" t="str">
        <f t="shared" si="26"/>
        <v/>
      </c>
      <c r="B222" s="5" t="str">
        <f t="shared" si="23"/>
        <v/>
      </c>
      <c r="C222" s="12"/>
      <c r="D222" s="13"/>
      <c r="E222" s="13"/>
      <c r="F222" s="13"/>
      <c r="G222" s="5" t="str">
        <f t="shared" si="24"/>
        <v/>
      </c>
      <c r="H222" s="14"/>
      <c r="I222" s="14"/>
      <c r="J222" s="12"/>
      <c r="K222" s="12"/>
      <c r="L222" s="12"/>
      <c r="M222" s="15"/>
      <c r="N222" s="10" t="str">
        <f>IF(A222&lt;&gt;"",IF(R222="INDENNITA'",Importo1(B222,F222,C222,J222),0),"")</f>
        <v/>
      </c>
      <c r="O222" s="10" t="str">
        <f>IF(A222&lt;&gt;"",IF(R222&lt;&gt;"INDENNITA'",Importo2(F222,C222,(K222+INT(L222/60)+ROUND((L222/60)-INT(L222/60),2)),M222),0),"")</f>
        <v/>
      </c>
      <c r="P222" s="6" t="str">
        <f t="shared" si="21"/>
        <v/>
      </c>
      <c r="Q222" s="6" t="str">
        <f t="shared" si="22"/>
        <v/>
      </c>
      <c r="R222" s="6" t="str">
        <f t="shared" si="25"/>
        <v/>
      </c>
    </row>
    <row r="223" spans="1:18" x14ac:dyDescent="0.25">
      <c r="A223" s="7" t="str">
        <f t="shared" si="26"/>
        <v/>
      </c>
      <c r="B223" s="5" t="str">
        <f t="shared" si="23"/>
        <v/>
      </c>
      <c r="C223" s="12"/>
      <c r="D223" s="13"/>
      <c r="E223" s="13"/>
      <c r="F223" s="13"/>
      <c r="G223" s="5" t="str">
        <f t="shared" si="24"/>
        <v/>
      </c>
      <c r="H223" s="14"/>
      <c r="I223" s="14"/>
      <c r="J223" s="12"/>
      <c r="K223" s="12"/>
      <c r="L223" s="12"/>
      <c r="M223" s="15"/>
      <c r="N223" s="10" t="str">
        <f>IF(A223&lt;&gt;"",IF(R223="INDENNITA'",Importo1(B223,F223,C223,J223),0),"")</f>
        <v/>
      </c>
      <c r="O223" s="10" t="str">
        <f>IF(A223&lt;&gt;"",IF(R223&lt;&gt;"INDENNITA'",Importo2(F223,C223,(K223+INT(L223/60)+ROUND((L223/60)-INT(L223/60),2)),M223),0),"")</f>
        <v/>
      </c>
      <c r="P223" s="6" t="str">
        <f t="shared" si="21"/>
        <v/>
      </c>
      <c r="Q223" s="6" t="str">
        <f t="shared" si="22"/>
        <v/>
      </c>
      <c r="R223" s="6" t="str">
        <f t="shared" si="25"/>
        <v/>
      </c>
    </row>
    <row r="224" spans="1:18" x14ac:dyDescent="0.25">
      <c r="A224" s="7" t="str">
        <f t="shared" si="26"/>
        <v/>
      </c>
      <c r="B224" s="5" t="str">
        <f t="shared" si="23"/>
        <v/>
      </c>
      <c r="C224" s="12"/>
      <c r="D224" s="13"/>
      <c r="E224" s="13"/>
      <c r="F224" s="13"/>
      <c r="G224" s="5" t="str">
        <f t="shared" si="24"/>
        <v/>
      </c>
      <c r="H224" s="14"/>
      <c r="I224" s="14"/>
      <c r="J224" s="12"/>
      <c r="K224" s="12"/>
      <c r="L224" s="12"/>
      <c r="M224" s="15"/>
      <c r="N224" s="10" t="str">
        <f>IF(A224&lt;&gt;"",IF(R224="INDENNITA'",Importo1(B224,F224,C224,J224),0),"")</f>
        <v/>
      </c>
      <c r="O224" s="10" t="str">
        <f>IF(A224&lt;&gt;"",IF(R224&lt;&gt;"INDENNITA'",Importo2(F224,C224,(K224+INT(L224/60)+ROUND((L224/60)-INT(L224/60),2)),M224),0),"")</f>
        <v/>
      </c>
      <c r="P224" s="6" t="str">
        <f t="shared" si="21"/>
        <v/>
      </c>
      <c r="Q224" s="6" t="str">
        <f t="shared" si="22"/>
        <v/>
      </c>
      <c r="R224" s="6" t="str">
        <f t="shared" si="25"/>
        <v/>
      </c>
    </row>
    <row r="225" spans="1:18" x14ac:dyDescent="0.25">
      <c r="A225" s="7" t="str">
        <f t="shared" si="26"/>
        <v/>
      </c>
      <c r="B225" s="5" t="str">
        <f t="shared" si="23"/>
        <v/>
      </c>
      <c r="C225" s="12"/>
      <c r="D225" s="13"/>
      <c r="E225" s="13"/>
      <c r="F225" s="13"/>
      <c r="G225" s="5" t="str">
        <f t="shared" si="24"/>
        <v/>
      </c>
      <c r="H225" s="14"/>
      <c r="I225" s="14"/>
      <c r="J225" s="12"/>
      <c r="K225" s="12"/>
      <c r="L225" s="12"/>
      <c r="M225" s="15"/>
      <c r="N225" s="10" t="str">
        <f>IF(A225&lt;&gt;"",IF(R225="INDENNITA'",Importo1(B225,F225,C225,J225),0),"")</f>
        <v/>
      </c>
      <c r="O225" s="10" t="str">
        <f>IF(A225&lt;&gt;"",IF(R225&lt;&gt;"INDENNITA'",Importo2(F225,C225,(K225+INT(L225/60)+ROUND((L225/60)-INT(L225/60),2)),M225),0),"")</f>
        <v/>
      </c>
      <c r="P225" s="6" t="str">
        <f t="shared" si="21"/>
        <v/>
      </c>
      <c r="Q225" s="6" t="str">
        <f t="shared" si="22"/>
        <v/>
      </c>
      <c r="R225" s="6" t="str">
        <f t="shared" si="25"/>
        <v/>
      </c>
    </row>
    <row r="226" spans="1:18" x14ac:dyDescent="0.25">
      <c r="A226" s="7" t="str">
        <f t="shared" si="26"/>
        <v/>
      </c>
      <c r="B226" s="5" t="str">
        <f t="shared" si="23"/>
        <v/>
      </c>
      <c r="C226" s="12"/>
      <c r="D226" s="13"/>
      <c r="E226" s="13"/>
      <c r="F226" s="13"/>
      <c r="G226" s="5" t="str">
        <f t="shared" si="24"/>
        <v/>
      </c>
      <c r="H226" s="14"/>
      <c r="I226" s="14"/>
      <c r="J226" s="12"/>
      <c r="K226" s="12"/>
      <c r="L226" s="12"/>
      <c r="M226" s="15"/>
      <c r="N226" s="10" t="str">
        <f>IF(A226&lt;&gt;"",IF(R226="INDENNITA'",Importo1(B226,F226,C226,J226),0),"")</f>
        <v/>
      </c>
      <c r="O226" s="10" t="str">
        <f>IF(A226&lt;&gt;"",IF(R226&lt;&gt;"INDENNITA'",Importo2(F226,C226,(K226+INT(L226/60)+ROUND((L226/60)-INT(L226/60),2)),M226),0),"")</f>
        <v/>
      </c>
      <c r="P226" s="6" t="str">
        <f t="shared" si="21"/>
        <v/>
      </c>
      <c r="Q226" s="6" t="str">
        <f t="shared" si="22"/>
        <v/>
      </c>
      <c r="R226" s="6" t="str">
        <f t="shared" si="25"/>
        <v/>
      </c>
    </row>
    <row r="227" spans="1:18" x14ac:dyDescent="0.25">
      <c r="A227" s="7" t="str">
        <f t="shared" si="26"/>
        <v/>
      </c>
      <c r="B227" s="5" t="str">
        <f t="shared" si="23"/>
        <v/>
      </c>
      <c r="C227" s="12"/>
      <c r="D227" s="13"/>
      <c r="E227" s="13"/>
      <c r="F227" s="13"/>
      <c r="G227" s="5" t="str">
        <f t="shared" si="24"/>
        <v/>
      </c>
      <c r="H227" s="14"/>
      <c r="I227" s="14"/>
      <c r="J227" s="12"/>
      <c r="K227" s="12"/>
      <c r="L227" s="12"/>
      <c r="M227" s="15"/>
      <c r="N227" s="10" t="str">
        <f>IF(A227&lt;&gt;"",IF(R227="INDENNITA'",Importo1(B227,F227,C227,J227),0),"")</f>
        <v/>
      </c>
      <c r="O227" s="10" t="str">
        <f>IF(A227&lt;&gt;"",IF(R227&lt;&gt;"INDENNITA'",Importo2(F227,C227,(K227+INT(L227/60)+ROUND((L227/60)-INT(L227/60),2)),M227),0),"")</f>
        <v/>
      </c>
      <c r="P227" s="6" t="str">
        <f t="shared" si="21"/>
        <v/>
      </c>
      <c r="Q227" s="6" t="str">
        <f t="shared" si="22"/>
        <v/>
      </c>
      <c r="R227" s="6" t="str">
        <f t="shared" si="25"/>
        <v/>
      </c>
    </row>
    <row r="228" spans="1:18" x14ac:dyDescent="0.25">
      <c r="A228" s="7" t="str">
        <f t="shared" si="26"/>
        <v/>
      </c>
      <c r="B228" s="5" t="str">
        <f t="shared" si="23"/>
        <v/>
      </c>
      <c r="C228" s="12"/>
      <c r="D228" s="13"/>
      <c r="E228" s="13"/>
      <c r="F228" s="13"/>
      <c r="G228" s="5" t="str">
        <f t="shared" si="24"/>
        <v/>
      </c>
      <c r="H228" s="14"/>
      <c r="I228" s="14"/>
      <c r="J228" s="12"/>
      <c r="K228" s="12"/>
      <c r="L228" s="12"/>
      <c r="M228" s="15"/>
      <c r="N228" s="10" t="str">
        <f>IF(A228&lt;&gt;"",IF(R228="INDENNITA'",Importo1(B228,F228,C228,J228),0),"")</f>
        <v/>
      </c>
      <c r="O228" s="10" t="str">
        <f>IF(A228&lt;&gt;"",IF(R228&lt;&gt;"INDENNITA'",Importo2(F228,C228,(K228+INT(L228/60)+ROUND((L228/60)-INT(L228/60),2)),M228),0),"")</f>
        <v/>
      </c>
      <c r="P228" s="6" t="str">
        <f t="shared" si="21"/>
        <v/>
      </c>
      <c r="Q228" s="6" t="str">
        <f t="shared" si="22"/>
        <v/>
      </c>
      <c r="R228" s="6" t="str">
        <f t="shared" si="25"/>
        <v/>
      </c>
    </row>
    <row r="229" spans="1:18" x14ac:dyDescent="0.25">
      <c r="A229" s="7" t="str">
        <f t="shared" si="26"/>
        <v/>
      </c>
      <c r="B229" s="5" t="str">
        <f t="shared" si="23"/>
        <v/>
      </c>
      <c r="C229" s="12"/>
      <c r="D229" s="13"/>
      <c r="E229" s="13"/>
      <c r="F229" s="13"/>
      <c r="G229" s="5" t="str">
        <f t="shared" si="24"/>
        <v/>
      </c>
      <c r="H229" s="14"/>
      <c r="I229" s="14"/>
      <c r="J229" s="12"/>
      <c r="K229" s="12"/>
      <c r="L229" s="12"/>
      <c r="M229" s="15"/>
      <c r="N229" s="10" t="str">
        <f>IF(A229&lt;&gt;"",IF(R229="INDENNITA'",Importo1(B229,F229,C229,J229),0),"")</f>
        <v/>
      </c>
      <c r="O229" s="10" t="str">
        <f>IF(A229&lt;&gt;"",IF(R229&lt;&gt;"INDENNITA'",Importo2(F229,C229,(K229+INT(L229/60)+ROUND((L229/60)-INT(L229/60),2)),M229),0),"")</f>
        <v/>
      </c>
      <c r="P229" s="6" t="str">
        <f t="shared" si="21"/>
        <v/>
      </c>
      <c r="Q229" s="6" t="str">
        <f t="shared" si="22"/>
        <v/>
      </c>
      <c r="R229" s="6" t="str">
        <f t="shared" si="25"/>
        <v/>
      </c>
    </row>
    <row r="230" spans="1:18" x14ac:dyDescent="0.25">
      <c r="A230" s="7" t="str">
        <f t="shared" si="26"/>
        <v/>
      </c>
      <c r="B230" s="5" t="str">
        <f t="shared" si="23"/>
        <v/>
      </c>
      <c r="C230" s="12"/>
      <c r="D230" s="13"/>
      <c r="E230" s="13"/>
      <c r="F230" s="13"/>
      <c r="G230" s="5" t="str">
        <f t="shared" si="24"/>
        <v/>
      </c>
      <c r="H230" s="14"/>
      <c r="I230" s="14"/>
      <c r="J230" s="12"/>
      <c r="K230" s="12"/>
      <c r="L230" s="12"/>
      <c r="M230" s="15"/>
      <c r="N230" s="10" t="str">
        <f>IF(A230&lt;&gt;"",IF(R230="INDENNITA'",Importo1(B230,F230,C230,J230),0),"")</f>
        <v/>
      </c>
      <c r="O230" s="10" t="str">
        <f>IF(A230&lt;&gt;"",IF(R230&lt;&gt;"INDENNITA'",Importo2(F230,C230,(K230+INT(L230/60)+ROUND((L230/60)-INT(L230/60),2)),M230),0),"")</f>
        <v/>
      </c>
      <c r="P230" s="6" t="str">
        <f t="shared" si="21"/>
        <v/>
      </c>
      <c r="Q230" s="6" t="str">
        <f t="shared" si="22"/>
        <v/>
      </c>
      <c r="R230" s="6" t="str">
        <f t="shared" si="25"/>
        <v/>
      </c>
    </row>
    <row r="231" spans="1:18" x14ac:dyDescent="0.25">
      <c r="A231" s="7" t="str">
        <f t="shared" si="26"/>
        <v/>
      </c>
      <c r="B231" s="5" t="str">
        <f t="shared" si="23"/>
        <v/>
      </c>
      <c r="C231" s="12"/>
      <c r="D231" s="13"/>
      <c r="E231" s="13"/>
      <c r="F231" s="13"/>
      <c r="G231" s="5" t="str">
        <f t="shared" si="24"/>
        <v/>
      </c>
      <c r="H231" s="14"/>
      <c r="I231" s="14"/>
      <c r="J231" s="12"/>
      <c r="K231" s="12"/>
      <c r="L231" s="12"/>
      <c r="M231" s="15"/>
      <c r="N231" s="10" t="str">
        <f>IF(A231&lt;&gt;"",IF(R231="INDENNITA'",Importo1(B231,F231,C231,J231),0),"")</f>
        <v/>
      </c>
      <c r="O231" s="10" t="str">
        <f>IF(A231&lt;&gt;"",IF(R231&lt;&gt;"INDENNITA'",Importo2(F231,C231,(K231+INT(L231/60)+ROUND((L231/60)-INT(L231/60),2)),M231),0),"")</f>
        <v/>
      </c>
      <c r="P231" s="6" t="str">
        <f t="shared" si="21"/>
        <v/>
      </c>
      <c r="Q231" s="6" t="str">
        <f t="shared" si="22"/>
        <v/>
      </c>
      <c r="R231" s="6" t="str">
        <f t="shared" si="25"/>
        <v/>
      </c>
    </row>
    <row r="232" spans="1:18" x14ac:dyDescent="0.25">
      <c r="A232" s="7" t="str">
        <f t="shared" si="26"/>
        <v/>
      </c>
      <c r="B232" s="5" t="str">
        <f t="shared" si="23"/>
        <v/>
      </c>
      <c r="C232" s="12"/>
      <c r="D232" s="13"/>
      <c r="E232" s="13"/>
      <c r="F232" s="13"/>
      <c r="G232" s="5" t="str">
        <f t="shared" si="24"/>
        <v/>
      </c>
      <c r="H232" s="14"/>
      <c r="I232" s="14"/>
      <c r="J232" s="12"/>
      <c r="K232" s="12"/>
      <c r="L232" s="12"/>
      <c r="M232" s="15"/>
      <c r="N232" s="10" t="str">
        <f>IF(A232&lt;&gt;"",IF(R232="INDENNITA'",Importo1(B232,F232,C232,J232),0),"")</f>
        <v/>
      </c>
      <c r="O232" s="10" t="str">
        <f>IF(A232&lt;&gt;"",IF(R232&lt;&gt;"INDENNITA'",Importo2(F232,C232,(K232+INT(L232/60)+ROUND((L232/60)-INT(L232/60),2)),M232),0),"")</f>
        <v/>
      </c>
      <c r="P232" s="6" t="str">
        <f t="shared" si="21"/>
        <v/>
      </c>
      <c r="Q232" s="6" t="str">
        <f t="shared" si="22"/>
        <v/>
      </c>
      <c r="R232" s="6" t="str">
        <f t="shared" si="25"/>
        <v/>
      </c>
    </row>
    <row r="233" spans="1:18" x14ac:dyDescent="0.25">
      <c r="A233" s="7" t="str">
        <f t="shared" si="26"/>
        <v/>
      </c>
      <c r="B233" s="5" t="str">
        <f t="shared" si="23"/>
        <v/>
      </c>
      <c r="C233" s="12"/>
      <c r="D233" s="13"/>
      <c r="E233" s="13"/>
      <c r="F233" s="13"/>
      <c r="G233" s="5" t="str">
        <f t="shared" si="24"/>
        <v/>
      </c>
      <c r="H233" s="14"/>
      <c r="I233" s="14"/>
      <c r="J233" s="12"/>
      <c r="K233" s="12"/>
      <c r="L233" s="12"/>
      <c r="M233" s="15"/>
      <c r="N233" s="10" t="str">
        <f>IF(A233&lt;&gt;"",IF(R233="INDENNITA'",Importo1(B233,F233,C233,J233),0),"")</f>
        <v/>
      </c>
      <c r="O233" s="10" t="str">
        <f>IF(A233&lt;&gt;"",IF(R233&lt;&gt;"INDENNITA'",Importo2(F233,C233,(K233+INT(L233/60)+ROUND((L233/60)-INT(L233/60),2)),M233),0),"")</f>
        <v/>
      </c>
      <c r="P233" s="6" t="str">
        <f t="shared" si="21"/>
        <v/>
      </c>
      <c r="Q233" s="6" t="str">
        <f t="shared" si="22"/>
        <v/>
      </c>
      <c r="R233" s="6" t="str">
        <f t="shared" si="25"/>
        <v/>
      </c>
    </row>
    <row r="234" spans="1:18" x14ac:dyDescent="0.25">
      <c r="A234" s="7" t="str">
        <f t="shared" si="26"/>
        <v/>
      </c>
      <c r="B234" s="5" t="str">
        <f t="shared" si="23"/>
        <v/>
      </c>
      <c r="C234" s="12"/>
      <c r="D234" s="13"/>
      <c r="E234" s="13"/>
      <c r="F234" s="13"/>
      <c r="G234" s="5" t="str">
        <f t="shared" si="24"/>
        <v/>
      </c>
      <c r="H234" s="14"/>
      <c r="I234" s="14"/>
      <c r="J234" s="12"/>
      <c r="K234" s="12"/>
      <c r="L234" s="12"/>
      <c r="M234" s="15"/>
      <c r="N234" s="10" t="str">
        <f>IF(A234&lt;&gt;"",IF(R234="INDENNITA'",Importo1(B234,F234,C234,J234),0),"")</f>
        <v/>
      </c>
      <c r="O234" s="10" t="str">
        <f>IF(A234&lt;&gt;"",IF(R234&lt;&gt;"INDENNITA'",Importo2(F234,C234,(K234+INT(L234/60)+ROUND((L234/60)-INT(L234/60),2)),M234),0),"")</f>
        <v/>
      </c>
      <c r="P234" s="6" t="str">
        <f t="shared" si="21"/>
        <v/>
      </c>
      <c r="Q234" s="6" t="str">
        <f t="shared" si="22"/>
        <v/>
      </c>
      <c r="R234" s="6" t="str">
        <f t="shared" si="25"/>
        <v/>
      </c>
    </row>
    <row r="235" spans="1:18" x14ac:dyDescent="0.25">
      <c r="A235" s="7" t="str">
        <f t="shared" si="26"/>
        <v/>
      </c>
      <c r="B235" s="5" t="str">
        <f t="shared" si="23"/>
        <v/>
      </c>
      <c r="C235" s="12"/>
      <c r="D235" s="13"/>
      <c r="E235" s="13"/>
      <c r="F235" s="13"/>
      <c r="G235" s="5" t="str">
        <f t="shared" si="24"/>
        <v/>
      </c>
      <c r="H235" s="14"/>
      <c r="I235" s="14"/>
      <c r="J235" s="12"/>
      <c r="K235" s="12"/>
      <c r="L235" s="12"/>
      <c r="M235" s="15"/>
      <c r="N235" s="10" t="str">
        <f>IF(A235&lt;&gt;"",IF(R235="INDENNITA'",Importo1(B235,F235,C235,J235),0),"")</f>
        <v/>
      </c>
      <c r="O235" s="10" t="str">
        <f>IF(A235&lt;&gt;"",IF(R235&lt;&gt;"INDENNITA'",Importo2(F235,C235,(K235+INT(L235/60)+ROUND((L235/60)-INT(L235/60),2)),M235),0),"")</f>
        <v/>
      </c>
      <c r="P235" s="6" t="str">
        <f t="shared" si="21"/>
        <v/>
      </c>
      <c r="Q235" s="6" t="str">
        <f t="shared" si="22"/>
        <v/>
      </c>
      <c r="R235" s="6" t="str">
        <f t="shared" si="25"/>
        <v/>
      </c>
    </row>
    <row r="236" spans="1:18" x14ac:dyDescent="0.25">
      <c r="A236" s="7" t="str">
        <f t="shared" si="26"/>
        <v/>
      </c>
      <c r="B236" s="5" t="str">
        <f t="shared" si="23"/>
        <v/>
      </c>
      <c r="C236" s="12"/>
      <c r="D236" s="13"/>
      <c r="E236" s="13"/>
      <c r="F236" s="13"/>
      <c r="G236" s="5" t="str">
        <f t="shared" si="24"/>
        <v/>
      </c>
      <c r="H236" s="14"/>
      <c r="I236" s="14"/>
      <c r="J236" s="12"/>
      <c r="K236" s="12"/>
      <c r="L236" s="12"/>
      <c r="M236" s="15"/>
      <c r="N236" s="10" t="str">
        <f>IF(A236&lt;&gt;"",IF(R236="INDENNITA'",Importo1(B236,F236,C236,J236),0),"")</f>
        <v/>
      </c>
      <c r="O236" s="10" t="str">
        <f>IF(A236&lt;&gt;"",IF(R236&lt;&gt;"INDENNITA'",Importo2(F236,C236,(K236+INT(L236/60)+ROUND((L236/60)-INT(L236/60),2)),M236),0),"")</f>
        <v/>
      </c>
      <c r="P236" s="6" t="str">
        <f t="shared" si="21"/>
        <v/>
      </c>
      <c r="Q236" s="6" t="str">
        <f t="shared" si="22"/>
        <v/>
      </c>
      <c r="R236" s="6" t="str">
        <f t="shared" si="25"/>
        <v/>
      </c>
    </row>
    <row r="237" spans="1:18" x14ac:dyDescent="0.25">
      <c r="A237" s="7" t="str">
        <f t="shared" si="26"/>
        <v/>
      </c>
      <c r="B237" s="5" t="str">
        <f t="shared" si="23"/>
        <v/>
      </c>
      <c r="C237" s="12"/>
      <c r="D237" s="13"/>
      <c r="E237" s="13"/>
      <c r="F237" s="13"/>
      <c r="G237" s="5" t="str">
        <f t="shared" si="24"/>
        <v/>
      </c>
      <c r="H237" s="14"/>
      <c r="I237" s="14"/>
      <c r="J237" s="12"/>
      <c r="K237" s="12"/>
      <c r="L237" s="12"/>
      <c r="M237" s="15"/>
      <c r="N237" s="10" t="str">
        <f>IF(A237&lt;&gt;"",IF(R237="INDENNITA'",Importo1(B237,F237,C237,J237),0),"")</f>
        <v/>
      </c>
      <c r="O237" s="10" t="str">
        <f>IF(A237&lt;&gt;"",IF(R237&lt;&gt;"INDENNITA'",Importo2(F237,C237,(K237+INT(L237/60)+ROUND((L237/60)-INT(L237/60),2)),M237),0),"")</f>
        <v/>
      </c>
      <c r="P237" s="6" t="str">
        <f t="shared" si="21"/>
        <v/>
      </c>
      <c r="Q237" s="6" t="str">
        <f t="shared" si="22"/>
        <v/>
      </c>
      <c r="R237" s="6" t="str">
        <f t="shared" si="25"/>
        <v/>
      </c>
    </row>
    <row r="238" spans="1:18" x14ac:dyDescent="0.25">
      <c r="A238" s="7" t="str">
        <f t="shared" si="26"/>
        <v/>
      </c>
      <c r="B238" s="5" t="str">
        <f t="shared" si="23"/>
        <v/>
      </c>
      <c r="C238" s="12"/>
      <c r="D238" s="13"/>
      <c r="E238" s="13"/>
      <c r="F238" s="13"/>
      <c r="G238" s="5" t="str">
        <f t="shared" si="24"/>
        <v/>
      </c>
      <c r="H238" s="14"/>
      <c r="I238" s="14"/>
      <c r="J238" s="12"/>
      <c r="K238" s="12"/>
      <c r="L238" s="12"/>
      <c r="M238" s="15"/>
      <c r="N238" s="10" t="str">
        <f>IF(A238&lt;&gt;"",IF(R238="INDENNITA'",Importo1(B238,F238,C238,J238),0),"")</f>
        <v/>
      </c>
      <c r="O238" s="10" t="str">
        <f>IF(A238&lt;&gt;"",IF(R238&lt;&gt;"INDENNITA'",Importo2(F238,C238,(K238+INT(L238/60)+ROUND((L238/60)-INT(L238/60),2)),M238),0),"")</f>
        <v/>
      </c>
      <c r="P238" s="6" t="str">
        <f t="shared" si="21"/>
        <v/>
      </c>
      <c r="Q238" s="6" t="str">
        <f t="shared" si="22"/>
        <v/>
      </c>
      <c r="R238" s="6" t="str">
        <f t="shared" si="25"/>
        <v/>
      </c>
    </row>
    <row r="239" spans="1:18" x14ac:dyDescent="0.25">
      <c r="A239" s="7" t="str">
        <f t="shared" si="26"/>
        <v/>
      </c>
      <c r="B239" s="5" t="str">
        <f t="shared" si="23"/>
        <v/>
      </c>
      <c r="C239" s="12"/>
      <c r="D239" s="13"/>
      <c r="E239" s="13"/>
      <c r="F239" s="13"/>
      <c r="G239" s="5" t="str">
        <f t="shared" si="24"/>
        <v/>
      </c>
      <c r="H239" s="14"/>
      <c r="I239" s="14"/>
      <c r="J239" s="12"/>
      <c r="K239" s="12"/>
      <c r="L239" s="12"/>
      <c r="M239" s="15"/>
      <c r="N239" s="10" t="str">
        <f>IF(A239&lt;&gt;"",IF(R239="INDENNITA'",Importo1(B239,F239,C239,J239),0),"")</f>
        <v/>
      </c>
      <c r="O239" s="10" t="str">
        <f>IF(A239&lt;&gt;"",IF(R239&lt;&gt;"INDENNITA'",Importo2(F239,C239,(K239+INT(L239/60)+ROUND((L239/60)-INT(L239/60),2)),M239),0),"")</f>
        <v/>
      </c>
      <c r="P239" s="6" t="str">
        <f t="shared" si="21"/>
        <v/>
      </c>
      <c r="Q239" s="6" t="str">
        <f t="shared" si="22"/>
        <v/>
      </c>
      <c r="R239" s="6" t="str">
        <f t="shared" si="25"/>
        <v/>
      </c>
    </row>
    <row r="240" spans="1:18" x14ac:dyDescent="0.25">
      <c r="A240" s="7" t="str">
        <f t="shared" si="26"/>
        <v/>
      </c>
      <c r="B240" s="5" t="str">
        <f t="shared" si="23"/>
        <v/>
      </c>
      <c r="C240" s="12"/>
      <c r="D240" s="13"/>
      <c r="E240" s="13"/>
      <c r="F240" s="13"/>
      <c r="G240" s="5" t="str">
        <f t="shared" si="24"/>
        <v/>
      </c>
      <c r="H240" s="14"/>
      <c r="I240" s="14"/>
      <c r="J240" s="12"/>
      <c r="K240" s="12"/>
      <c r="L240" s="12"/>
      <c r="M240" s="15"/>
      <c r="N240" s="10" t="str">
        <f>IF(A240&lt;&gt;"",IF(R240="INDENNITA'",Importo1(B240,F240,C240,J240),0),"")</f>
        <v/>
      </c>
      <c r="O240" s="10" t="str">
        <f>IF(A240&lt;&gt;"",IF(R240&lt;&gt;"INDENNITA'",Importo2(F240,C240,(K240+INT(L240/60)+ROUND((L240/60)-INT(L240/60),2)),M240),0),"")</f>
        <v/>
      </c>
      <c r="P240" s="6" t="str">
        <f t="shared" si="21"/>
        <v/>
      </c>
      <c r="Q240" s="6" t="str">
        <f t="shared" si="22"/>
        <v/>
      </c>
      <c r="R240" s="6" t="str">
        <f t="shared" si="25"/>
        <v/>
      </c>
    </row>
    <row r="241" spans="1:18" x14ac:dyDescent="0.25">
      <c r="A241" s="7" t="str">
        <f t="shared" si="26"/>
        <v/>
      </c>
      <c r="B241" s="5" t="str">
        <f t="shared" si="23"/>
        <v/>
      </c>
      <c r="C241" s="12"/>
      <c r="D241" s="13"/>
      <c r="E241" s="13"/>
      <c r="F241" s="13"/>
      <c r="G241" s="5" t="str">
        <f t="shared" si="24"/>
        <v/>
      </c>
      <c r="H241" s="14"/>
      <c r="I241" s="14"/>
      <c r="J241" s="12"/>
      <c r="K241" s="12"/>
      <c r="L241" s="12"/>
      <c r="M241" s="15"/>
      <c r="N241" s="10" t="str">
        <f>IF(A241&lt;&gt;"",IF(R241="INDENNITA'",Importo1(B241,F241,C241,J241),0),"")</f>
        <v/>
      </c>
      <c r="O241" s="10" t="str">
        <f>IF(A241&lt;&gt;"",IF(R241&lt;&gt;"INDENNITA'",Importo2(F241,C241,(K241+INT(L241/60)+ROUND((L241/60)-INT(L241/60),2)),M241),0),"")</f>
        <v/>
      </c>
      <c r="P241" s="6" t="str">
        <f t="shared" si="21"/>
        <v/>
      </c>
      <c r="Q241" s="6" t="str">
        <f t="shared" si="22"/>
        <v/>
      </c>
      <c r="R241" s="6" t="str">
        <f t="shared" si="25"/>
        <v/>
      </c>
    </row>
    <row r="242" spans="1:18" x14ac:dyDescent="0.25">
      <c r="A242" s="7" t="str">
        <f t="shared" si="26"/>
        <v/>
      </c>
      <c r="B242" s="5" t="str">
        <f t="shared" si="23"/>
        <v/>
      </c>
      <c r="C242" s="12"/>
      <c r="D242" s="13"/>
      <c r="E242" s="13"/>
      <c r="F242" s="13"/>
      <c r="G242" s="5" t="str">
        <f t="shared" si="24"/>
        <v/>
      </c>
      <c r="H242" s="14"/>
      <c r="I242" s="14"/>
      <c r="J242" s="12"/>
      <c r="K242" s="12"/>
      <c r="L242" s="12"/>
      <c r="M242" s="15"/>
      <c r="N242" s="10" t="str">
        <f>IF(A242&lt;&gt;"",IF(R242="INDENNITA'",Importo1(B242,F242,C242,J242),0),"")</f>
        <v/>
      </c>
      <c r="O242" s="10" t="str">
        <f>IF(A242&lt;&gt;"",IF(R242&lt;&gt;"INDENNITA'",Importo2(F242,C242,(K242+INT(L242/60)+ROUND((L242/60)-INT(L242/60),2)),M242),0),"")</f>
        <v/>
      </c>
      <c r="P242" s="6" t="str">
        <f t="shared" si="21"/>
        <v/>
      </c>
      <c r="Q242" s="6" t="str">
        <f t="shared" si="22"/>
        <v/>
      </c>
      <c r="R242" s="6" t="str">
        <f t="shared" si="25"/>
        <v/>
      </c>
    </row>
    <row r="243" spans="1:18" x14ac:dyDescent="0.25">
      <c r="A243" s="7" t="str">
        <f t="shared" si="26"/>
        <v/>
      </c>
      <c r="B243" s="5" t="str">
        <f t="shared" si="23"/>
        <v/>
      </c>
      <c r="C243" s="12"/>
      <c r="D243" s="13"/>
      <c r="E243" s="13"/>
      <c r="F243" s="13"/>
      <c r="G243" s="5" t="str">
        <f t="shared" si="24"/>
        <v/>
      </c>
      <c r="H243" s="14"/>
      <c r="I243" s="14"/>
      <c r="J243" s="12"/>
      <c r="K243" s="12"/>
      <c r="L243" s="12"/>
      <c r="M243" s="15"/>
      <c r="N243" s="10" t="str">
        <f>IF(A243&lt;&gt;"",IF(R243="INDENNITA'",Importo1(B243,F243,C243,J243),0),"")</f>
        <v/>
      </c>
      <c r="O243" s="10" t="str">
        <f>IF(A243&lt;&gt;"",IF(R243&lt;&gt;"INDENNITA'",Importo2(F243,C243,(K243+INT(L243/60)+ROUND((L243/60)-INT(L243/60),2)),M243),0),"")</f>
        <v/>
      </c>
      <c r="P243" s="6" t="str">
        <f t="shared" si="21"/>
        <v/>
      </c>
      <c r="Q243" s="6" t="str">
        <f t="shared" si="22"/>
        <v/>
      </c>
      <c r="R243" s="6" t="str">
        <f t="shared" si="25"/>
        <v/>
      </c>
    </row>
    <row r="244" spans="1:18" x14ac:dyDescent="0.25">
      <c r="A244" s="7" t="str">
        <f t="shared" si="26"/>
        <v/>
      </c>
      <c r="B244" s="5" t="str">
        <f t="shared" si="23"/>
        <v/>
      </c>
      <c r="C244" s="12"/>
      <c r="D244" s="13"/>
      <c r="E244" s="13"/>
      <c r="F244" s="13"/>
      <c r="G244" s="5" t="str">
        <f t="shared" si="24"/>
        <v/>
      </c>
      <c r="H244" s="14"/>
      <c r="I244" s="14"/>
      <c r="J244" s="12"/>
      <c r="K244" s="12"/>
      <c r="L244" s="12"/>
      <c r="M244" s="15"/>
      <c r="N244" s="10" t="str">
        <f>IF(A244&lt;&gt;"",IF(R244="INDENNITA'",Importo1(B244,F244,C244,J244),0),"")</f>
        <v/>
      </c>
      <c r="O244" s="10" t="str">
        <f>IF(A244&lt;&gt;"",IF(R244&lt;&gt;"INDENNITA'",Importo2(F244,C244,(K244+INT(L244/60)+ROUND((L244/60)-INT(L244/60),2)),M244),0),"")</f>
        <v/>
      </c>
      <c r="P244" s="6" t="str">
        <f t="shared" si="21"/>
        <v/>
      </c>
      <c r="Q244" s="6" t="str">
        <f t="shared" si="22"/>
        <v/>
      </c>
      <c r="R244" s="6" t="str">
        <f t="shared" si="25"/>
        <v/>
      </c>
    </row>
    <row r="245" spans="1:18" x14ac:dyDescent="0.25">
      <c r="A245" s="7" t="str">
        <f t="shared" si="26"/>
        <v/>
      </c>
      <c r="B245" s="5" t="str">
        <f t="shared" si="23"/>
        <v/>
      </c>
      <c r="C245" s="12"/>
      <c r="D245" s="13"/>
      <c r="E245" s="13"/>
      <c r="F245" s="13"/>
      <c r="G245" s="5" t="str">
        <f t="shared" si="24"/>
        <v/>
      </c>
      <c r="H245" s="14"/>
      <c r="I245" s="14"/>
      <c r="J245" s="12"/>
      <c r="K245" s="12"/>
      <c r="L245" s="12"/>
      <c r="M245" s="15"/>
      <c r="N245" s="10" t="str">
        <f>IF(A245&lt;&gt;"",IF(R245="INDENNITA'",Importo1(B245,F245,C245,J245),0),"")</f>
        <v/>
      </c>
      <c r="O245" s="10" t="str">
        <f>IF(A245&lt;&gt;"",IF(R245&lt;&gt;"INDENNITA'",Importo2(F245,C245,(K245+INT(L245/60)+ROUND((L245/60)-INT(L245/60),2)),M245),0),"")</f>
        <v/>
      </c>
      <c r="P245" s="6" t="str">
        <f t="shared" si="21"/>
        <v/>
      </c>
      <c r="Q245" s="6" t="str">
        <f t="shared" si="22"/>
        <v/>
      </c>
      <c r="R245" s="6" t="str">
        <f t="shared" si="25"/>
        <v/>
      </c>
    </row>
    <row r="246" spans="1:18" x14ac:dyDescent="0.25">
      <c r="A246" s="7" t="str">
        <f t="shared" si="26"/>
        <v/>
      </c>
      <c r="B246" s="5" t="str">
        <f t="shared" si="23"/>
        <v/>
      </c>
      <c r="C246" s="12"/>
      <c r="D246" s="13"/>
      <c r="E246" s="13"/>
      <c r="F246" s="13"/>
      <c r="G246" s="5" t="str">
        <f t="shared" si="24"/>
        <v/>
      </c>
      <c r="H246" s="14"/>
      <c r="I246" s="14"/>
      <c r="J246" s="12"/>
      <c r="K246" s="12"/>
      <c r="L246" s="12"/>
      <c r="M246" s="15"/>
      <c r="N246" s="10" t="str">
        <f>IF(A246&lt;&gt;"",IF(R246="INDENNITA'",Importo1(B246,F246,C246,J246),0),"")</f>
        <v/>
      </c>
      <c r="O246" s="10" t="str">
        <f>IF(A246&lt;&gt;"",IF(R246&lt;&gt;"INDENNITA'",Importo2(F246,C246,(K246+INT(L246/60)+ROUND((L246/60)-INT(L246/60),2)),M246),0),"")</f>
        <v/>
      </c>
      <c r="P246" s="6" t="str">
        <f t="shared" si="21"/>
        <v/>
      </c>
      <c r="Q246" s="6" t="str">
        <f t="shared" si="22"/>
        <v/>
      </c>
      <c r="R246" s="6" t="str">
        <f t="shared" si="25"/>
        <v/>
      </c>
    </row>
    <row r="247" spans="1:18" x14ac:dyDescent="0.25">
      <c r="A247" s="7" t="str">
        <f t="shared" si="26"/>
        <v/>
      </c>
      <c r="B247" s="5" t="str">
        <f t="shared" si="23"/>
        <v/>
      </c>
      <c r="C247" s="12"/>
      <c r="D247" s="13"/>
      <c r="E247" s="13"/>
      <c r="F247" s="13"/>
      <c r="G247" s="5" t="str">
        <f t="shared" si="24"/>
        <v/>
      </c>
      <c r="H247" s="14"/>
      <c r="I247" s="14"/>
      <c r="J247" s="12"/>
      <c r="K247" s="12"/>
      <c r="L247" s="12"/>
      <c r="M247" s="15"/>
      <c r="N247" s="10" t="str">
        <f>IF(A247&lt;&gt;"",IF(R247="INDENNITA'",Importo1(B247,F247,C247,J247),0),"")</f>
        <v/>
      </c>
      <c r="O247" s="10" t="str">
        <f>IF(A247&lt;&gt;"",IF(R247&lt;&gt;"INDENNITA'",Importo2(F247,C247,(K247+INT(L247/60)+ROUND((L247/60)-INT(L247/60),2)),M247),0),"")</f>
        <v/>
      </c>
      <c r="P247" s="6" t="str">
        <f t="shared" si="21"/>
        <v/>
      </c>
      <c r="Q247" s="6" t="str">
        <f t="shared" si="22"/>
        <v/>
      </c>
      <c r="R247" s="6" t="str">
        <f t="shared" si="25"/>
        <v/>
      </c>
    </row>
    <row r="248" spans="1:18" x14ac:dyDescent="0.25">
      <c r="A248" s="7" t="str">
        <f t="shared" si="26"/>
        <v/>
      </c>
      <c r="B248" s="5" t="str">
        <f t="shared" si="23"/>
        <v/>
      </c>
      <c r="C248" s="12"/>
      <c r="D248" s="13"/>
      <c r="E248" s="13"/>
      <c r="F248" s="13"/>
      <c r="G248" s="5" t="str">
        <f t="shared" si="24"/>
        <v/>
      </c>
      <c r="H248" s="14"/>
      <c r="I248" s="14"/>
      <c r="J248" s="12"/>
      <c r="K248" s="12"/>
      <c r="L248" s="12"/>
      <c r="M248" s="15"/>
      <c r="N248" s="10" t="str">
        <f>IF(A248&lt;&gt;"",IF(R248="INDENNITA'",Importo1(B248,F248,C248,J248),0),"")</f>
        <v/>
      </c>
      <c r="O248" s="10" t="str">
        <f>IF(A248&lt;&gt;"",IF(R248&lt;&gt;"INDENNITA'",Importo2(F248,C248,(K248+INT(L248/60)+ROUND((L248/60)-INT(L248/60),2)),M248),0),"")</f>
        <v/>
      </c>
      <c r="P248" s="6" t="str">
        <f t="shared" si="21"/>
        <v/>
      </c>
      <c r="Q248" s="6" t="str">
        <f t="shared" si="22"/>
        <v/>
      </c>
      <c r="R248" s="6" t="str">
        <f t="shared" si="25"/>
        <v/>
      </c>
    </row>
    <row r="249" spans="1:18" x14ac:dyDescent="0.25">
      <c r="A249" s="7" t="str">
        <f t="shared" si="26"/>
        <v/>
      </c>
      <c r="B249" s="5" t="str">
        <f t="shared" si="23"/>
        <v/>
      </c>
      <c r="C249" s="12"/>
      <c r="D249" s="13"/>
      <c r="E249" s="13"/>
      <c r="F249" s="13"/>
      <c r="G249" s="5" t="str">
        <f t="shared" si="24"/>
        <v/>
      </c>
      <c r="H249" s="14"/>
      <c r="I249" s="14"/>
      <c r="J249" s="12"/>
      <c r="K249" s="12"/>
      <c r="L249" s="12"/>
      <c r="M249" s="15"/>
      <c r="N249" s="10" t="str">
        <f>IF(A249&lt;&gt;"",IF(R249="INDENNITA'",Importo1(B249,F249,C249,J249),0),"")</f>
        <v/>
      </c>
      <c r="O249" s="10" t="str">
        <f>IF(A249&lt;&gt;"",IF(R249&lt;&gt;"INDENNITA'",Importo2(F249,C249,(K249+INT(L249/60)+ROUND((L249/60)-INT(L249/60),2)),M249),0),"")</f>
        <v/>
      </c>
      <c r="P249" s="6" t="str">
        <f t="shared" si="21"/>
        <v/>
      </c>
      <c r="Q249" s="6" t="str">
        <f t="shared" si="22"/>
        <v/>
      </c>
      <c r="R249" s="6" t="str">
        <f t="shared" si="25"/>
        <v/>
      </c>
    </row>
    <row r="250" spans="1:18" x14ac:dyDescent="0.25">
      <c r="A250" s="7" t="str">
        <f t="shared" si="26"/>
        <v/>
      </c>
      <c r="B250" s="5" t="str">
        <f t="shared" si="23"/>
        <v/>
      </c>
      <c r="C250" s="12"/>
      <c r="D250" s="13"/>
      <c r="E250" s="13"/>
      <c r="F250" s="13"/>
      <c r="G250" s="5" t="str">
        <f t="shared" si="24"/>
        <v/>
      </c>
      <c r="H250" s="14"/>
      <c r="I250" s="14"/>
      <c r="J250" s="12"/>
      <c r="K250" s="12"/>
      <c r="L250" s="12"/>
      <c r="M250" s="15"/>
      <c r="N250" s="10" t="str">
        <f>IF(A250&lt;&gt;"",IF(R250="INDENNITA'",Importo1(B250,F250,C250,J250),0),"")</f>
        <v/>
      </c>
      <c r="O250" s="10" t="str">
        <f>IF(A250&lt;&gt;"",IF(R250&lt;&gt;"INDENNITA'",Importo2(F250,C250,(K250+INT(L250/60)+ROUND((L250/60)-INT(L250/60),2)),M250),0),"")</f>
        <v/>
      </c>
      <c r="P250" s="6" t="str">
        <f t="shared" si="21"/>
        <v/>
      </c>
      <c r="Q250" s="6" t="str">
        <f t="shared" si="22"/>
        <v/>
      </c>
      <c r="R250" s="6" t="str">
        <f t="shared" si="25"/>
        <v/>
      </c>
    </row>
    <row r="251" spans="1:18" x14ac:dyDescent="0.25">
      <c r="A251" s="7" t="str">
        <f t="shared" si="26"/>
        <v/>
      </c>
      <c r="B251" s="5" t="str">
        <f t="shared" si="23"/>
        <v/>
      </c>
      <c r="C251" s="12"/>
      <c r="D251" s="13"/>
      <c r="E251" s="13"/>
      <c r="F251" s="13"/>
      <c r="G251" s="5" t="str">
        <f t="shared" si="24"/>
        <v/>
      </c>
      <c r="H251" s="14"/>
      <c r="I251" s="14"/>
      <c r="J251" s="12"/>
      <c r="K251" s="12"/>
      <c r="L251" s="12"/>
      <c r="M251" s="15"/>
      <c r="N251" s="10" t="str">
        <f>IF(A251&lt;&gt;"",IF(R251="INDENNITA'",Importo1(B251,F251,C251,J251),0),"")</f>
        <v/>
      </c>
      <c r="O251" s="10" t="str">
        <f>IF(A251&lt;&gt;"",IF(R251&lt;&gt;"INDENNITA'",Importo2(F251,C251,(K251+INT(L251/60)+ROUND((L251/60)-INT(L251/60),2)),M251),0),"")</f>
        <v/>
      </c>
      <c r="P251" s="6" t="str">
        <f t="shared" si="21"/>
        <v/>
      </c>
      <c r="Q251" s="6" t="str">
        <f t="shared" si="22"/>
        <v/>
      </c>
      <c r="R251" s="6" t="str">
        <f t="shared" si="25"/>
        <v/>
      </c>
    </row>
    <row r="252" spans="1:18" x14ac:dyDescent="0.25">
      <c r="A252" s="7" t="str">
        <f t="shared" si="26"/>
        <v/>
      </c>
      <c r="B252" s="5" t="str">
        <f t="shared" si="23"/>
        <v/>
      </c>
      <c r="C252" s="12"/>
      <c r="D252" s="13"/>
      <c r="E252" s="13"/>
      <c r="F252" s="13"/>
      <c r="G252" s="5" t="str">
        <f t="shared" si="24"/>
        <v/>
      </c>
      <c r="H252" s="14"/>
      <c r="I252" s="14"/>
      <c r="J252" s="12"/>
      <c r="K252" s="12"/>
      <c r="L252" s="12"/>
      <c r="M252" s="15"/>
      <c r="N252" s="10" t="str">
        <f>IF(A252&lt;&gt;"",IF(R252="INDENNITA'",Importo1(B252,F252,C252,J252),0),"")</f>
        <v/>
      </c>
      <c r="O252" s="10" t="str">
        <f>IF(A252&lt;&gt;"",IF(R252&lt;&gt;"INDENNITA'",Importo2(F252,C252,(K252+INT(L252/60)+ROUND((L252/60)-INT(L252/60),2)),M252),0),"")</f>
        <v/>
      </c>
      <c r="P252" s="6" t="str">
        <f t="shared" si="21"/>
        <v/>
      </c>
      <c r="Q252" s="6" t="str">
        <f t="shared" si="22"/>
        <v/>
      </c>
      <c r="R252" s="6" t="str">
        <f t="shared" si="25"/>
        <v/>
      </c>
    </row>
  </sheetData>
  <sheetProtection password="EA8C" sheet="1" objects="1" scenarios="1" selectLockedCells="1" sort="0" autoFilter="0" pivotTables="0"/>
  <mergeCells count="3">
    <mergeCell ref="K1:M1"/>
    <mergeCell ref="A1:B1"/>
    <mergeCell ref="C1:J1"/>
  </mergeCells>
  <conditionalFormatting sqref="I3:I252">
    <cfRule type="expression" dxfId="6" priority="6">
      <formula>$P3="X"</formula>
    </cfRule>
  </conditionalFormatting>
  <conditionalFormatting sqref="J3:J252">
    <cfRule type="expression" dxfId="5" priority="4">
      <formula>AND($R3&lt;&gt;"",$R3="STRAORDINARIO")</formula>
    </cfRule>
  </conditionalFormatting>
  <conditionalFormatting sqref="K3:L252">
    <cfRule type="expression" dxfId="4" priority="3">
      <formula>AND($R3&lt;&gt;"",$R3&lt;&gt;"STRAORDINARIO")</formula>
    </cfRule>
  </conditionalFormatting>
  <conditionalFormatting sqref="M3:M252">
    <cfRule type="expression" dxfId="3" priority="2">
      <formula>AND($R3&lt;&gt;"",$R3&lt;&gt;"STRAORDINARIO")</formula>
    </cfRule>
  </conditionalFormatting>
  <conditionalFormatting sqref="K3:K252">
    <cfRule type="expression" dxfId="2" priority="1">
      <formula>$Q3="X"</formula>
    </cfRule>
  </conditionalFormatting>
  <dataValidations count="4">
    <dataValidation type="list" allowBlank="1" showInputMessage="1" showErrorMessage="1" sqref="H3:H252">
      <formula1>LocoSede</formula1>
    </dataValidation>
    <dataValidation type="list" allowBlank="1" showInputMessage="1" showErrorMessage="1" sqref="I3:I252">
      <formula1>Periodi</formula1>
    </dataValidation>
    <dataValidation type="list" allowBlank="1" showInputMessage="1" showErrorMessage="1" sqref="F3:F252">
      <formula1>Qualifiche</formula1>
    </dataValidation>
    <dataValidation type="list" allowBlank="1" showInputMessage="1" showErrorMessage="1" sqref="M3:M252">
      <formula1>tipo_strao</formula1>
    </dataValidation>
  </dataValidations>
  <printOptions horizontalCentered="1"/>
  <pageMargins left="0.70866141732283472" right="0.70866141732283472" top="0.47244094488188981" bottom="1.1299999999999999" header="0.31496062992125984" footer="0.31496062992125984"/>
  <pageSetup paperSize="9" scale="67" fitToHeight="0" orientation="landscape" r:id="rId1"/>
  <headerFooter>
    <oddHeader>&amp;LORDINANZE DI PROTEZIONE CIVILE - SISMA&amp;C&amp;"-,Grassetto"RENDICONTO DELLE PRESTAZIONI E DEI COMPENSI&amp;RPagina &amp;P di &amp;N</oddHeader>
    <oddFooter>&amp;L
.                 &amp;D                   .&amp;C&amp;G&amp;R
__________________________
.                       FIRMA                      .</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Pulsante1_Click">
                <anchor moveWithCells="1">
                  <from>
                    <xdr:col>15</xdr:col>
                    <xdr:colOff>28575</xdr:colOff>
                    <xdr:row>0</xdr:row>
                    <xdr:rowOff>66675</xdr:rowOff>
                  </from>
                  <to>
                    <xdr:col>16</xdr:col>
                    <xdr:colOff>47625</xdr:colOff>
                    <xdr:row>0</xdr:row>
                    <xdr:rowOff>619125</xdr:rowOff>
                  </to>
                </anchor>
              </controlPr>
            </control>
          </mc:Choice>
        </mc:AlternateContent>
        <mc:AlternateContent xmlns:mc="http://schemas.openxmlformats.org/markup-compatibility/2006">
          <mc:Choice Requires="x14">
            <control shapeId="1041" r:id="rId6" name="Button 17">
              <controlPr defaultSize="0" print="0" autoFill="0" autoPict="0" macro="[0]!Pulsante2_Click">
                <anchor moveWithCells="1">
                  <from>
                    <xdr:col>17</xdr:col>
                    <xdr:colOff>142875</xdr:colOff>
                    <xdr:row>0</xdr:row>
                    <xdr:rowOff>66675</xdr:rowOff>
                  </from>
                  <to>
                    <xdr:col>17</xdr:col>
                    <xdr:colOff>1104900</xdr:colOff>
                    <xdr:row>0</xdr:row>
                    <xdr:rowOff>619125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glio4">
    <pageSetUpPr fitToPage="1"/>
  </sheetPr>
  <dimension ref="A1:F254"/>
  <sheetViews>
    <sheetView workbookViewId="0">
      <selection activeCell="F11" sqref="F11"/>
    </sheetView>
  </sheetViews>
  <sheetFormatPr defaultRowHeight="15" x14ac:dyDescent="0.25"/>
  <cols>
    <col min="1" max="1" width="11.5703125" style="1" bestFit="1" customWidth="1"/>
    <col min="2" max="3" width="20.28515625" style="1" customWidth="1"/>
    <col min="4" max="6" width="15.85546875" style="1" customWidth="1"/>
    <col min="7" max="16384" width="9.140625" style="1"/>
  </cols>
  <sheetData>
    <row r="1" spans="1:6" ht="33" customHeight="1" x14ac:dyDescent="0.25">
      <c r="A1" s="9" t="s">
        <v>157</v>
      </c>
      <c r="B1" s="55" t="str">
        <f>IF(InserimentoDati!C1&lt;&gt;"",UPPER(InserimentoDati!C1),"")</f>
        <v>COMUNE DI BORBONA</v>
      </c>
      <c r="C1" s="55"/>
      <c r="D1" s="55"/>
      <c r="E1" s="55"/>
      <c r="F1" s="55"/>
    </row>
    <row r="3" spans="1:6" x14ac:dyDescent="0.25">
      <c r="C3" s="16" t="s">
        <v>161</v>
      </c>
      <c r="D3" s="17">
        <f>SUM(D5:D254)</f>
        <v>0</v>
      </c>
      <c r="E3" s="17">
        <f t="shared" ref="E3:F3" si="0">SUM(E5:E254)</f>
        <v>5321.8729399999993</v>
      </c>
      <c r="F3" s="17">
        <f t="shared" si="0"/>
        <v>5321.8729399999993</v>
      </c>
    </row>
    <row r="4" spans="1:6" s="4" customFormat="1" ht="30" x14ac:dyDescent="0.25">
      <c r="A4" s="2" t="s">
        <v>108</v>
      </c>
      <c r="B4" s="2" t="s">
        <v>109</v>
      </c>
      <c r="C4" s="2" t="s">
        <v>110</v>
      </c>
      <c r="D4" s="2" t="s">
        <v>158</v>
      </c>
      <c r="E4" s="2" t="s">
        <v>159</v>
      </c>
      <c r="F4" s="2" t="s">
        <v>160</v>
      </c>
    </row>
    <row r="5" spans="1:6" x14ac:dyDescent="0.25">
      <c r="A5" s="19">
        <v>180</v>
      </c>
      <c r="B5" s="5" t="str">
        <f t="shared" ref="B5:B68" si="1">IF($A5&lt;&gt;"",VLOOKUP($A5,AreaDati2,2,FALSE),"")</f>
        <v>MASSENZI</v>
      </c>
      <c r="C5" s="5" t="str">
        <f t="shared" ref="C5:C68" si="2">IF($A5&lt;&gt;"",VLOOKUP($A5,AreaDati2,3,FALSE),"")</f>
        <v>DONATELLA</v>
      </c>
      <c r="D5" s="18">
        <f>IF($A5&lt;&gt;"",SUMIFS(InserimentoDati!$N$3:$N$252,InserimentoDati!$C$3:$C$252,$A5),"")</f>
        <v>0</v>
      </c>
      <c r="E5" s="18">
        <f>IF($A5&lt;&gt;"",SUMIFS(InserimentoDati!$O$3:$O$252,InserimentoDati!$C$3:$C$252,$A5),"")</f>
        <v>1030.7772</v>
      </c>
      <c r="F5" s="18">
        <f>IF($A5&lt;&gt;"",SUM(D5:E5),"")</f>
        <v>1030.7772</v>
      </c>
    </row>
    <row r="6" spans="1:6" x14ac:dyDescent="0.25">
      <c r="A6" s="19">
        <v>80</v>
      </c>
      <c r="B6" s="5" t="str">
        <f t="shared" si="1"/>
        <v xml:space="preserve">BONANOMI </v>
      </c>
      <c r="C6" s="5" t="str">
        <f t="shared" si="2"/>
        <v>CESARE</v>
      </c>
      <c r="D6" s="18">
        <f>IF($A6&lt;&gt;"",SUMIFS(InserimentoDati!$N$3:$N$252,InserimentoDati!$C$3:$C$252,$A6),"")</f>
        <v>0</v>
      </c>
      <c r="E6" s="18">
        <f>IF($A6&lt;&gt;"",SUMIFS(InserimentoDati!$O$3:$O$252,InserimentoDati!$C$3:$C$252,$A6),"")</f>
        <v>734.20024999999987</v>
      </c>
      <c r="F6" s="18">
        <f t="shared" ref="F6:F69" si="3">IF($A6&lt;&gt;"",SUM(D6:E6),"")</f>
        <v>734.20024999999987</v>
      </c>
    </row>
    <row r="7" spans="1:6" x14ac:dyDescent="0.25">
      <c r="A7" s="19">
        <v>100</v>
      </c>
      <c r="B7" s="5" t="str">
        <f t="shared" si="1"/>
        <v>GIACOMINI</v>
      </c>
      <c r="C7" s="5" t="str">
        <f t="shared" si="2"/>
        <v>CRISTINA</v>
      </c>
      <c r="D7" s="18">
        <f>IF($A7&lt;&gt;"",SUMIFS(InserimentoDati!$N$3:$N$252,InserimentoDati!$C$3:$C$252,$A7),"")</f>
        <v>0</v>
      </c>
      <c r="E7" s="18">
        <f>IF($A7&lt;&gt;"",SUMIFS(InserimentoDati!$O$3:$O$252,InserimentoDati!$C$3:$C$252,$A7),"")</f>
        <v>234.37689999999998</v>
      </c>
      <c r="F7" s="18">
        <f t="shared" si="3"/>
        <v>234.37689999999998</v>
      </c>
    </row>
    <row r="8" spans="1:6" x14ac:dyDescent="0.25">
      <c r="A8" s="19">
        <v>90</v>
      </c>
      <c r="B8" s="5" t="str">
        <f t="shared" si="1"/>
        <v xml:space="preserve">BUFACCHI </v>
      </c>
      <c r="C8" s="5" t="str">
        <f t="shared" si="2"/>
        <v>TULLIO</v>
      </c>
      <c r="D8" s="18">
        <f>IF($A8&lt;&gt;"",SUMIFS(InserimentoDati!$N$3:$N$252,InserimentoDati!$C$3:$C$252,$A8),"")</f>
        <v>0</v>
      </c>
      <c r="E8" s="18">
        <f>IF($A8&lt;&gt;"",SUMIFS(InserimentoDati!$O$3:$O$252,InserimentoDati!$C$3:$C$252,$A8),"")</f>
        <v>357.6454</v>
      </c>
      <c r="F8" s="18">
        <f t="shared" si="3"/>
        <v>357.6454</v>
      </c>
    </row>
    <row r="9" spans="1:6" x14ac:dyDescent="0.25">
      <c r="A9" s="19">
        <v>110</v>
      </c>
      <c r="B9" s="5" t="str">
        <f t="shared" si="1"/>
        <v>SCALETTA</v>
      </c>
      <c r="C9" s="5" t="str">
        <f t="shared" si="2"/>
        <v>FABIO</v>
      </c>
      <c r="D9" s="18">
        <f>IF($A9&lt;&gt;"",SUMIFS(InserimentoDati!$N$3:$N$252,InserimentoDati!$C$3:$C$252,$A9),"")</f>
        <v>0</v>
      </c>
      <c r="E9" s="18">
        <f>IF($A9&lt;&gt;"",SUMIFS(InserimentoDati!$O$3:$O$252,InserimentoDati!$C$3:$C$252,$A9),"")</f>
        <v>471.4730899999999</v>
      </c>
      <c r="F9" s="18">
        <f t="shared" si="3"/>
        <v>471.4730899999999</v>
      </c>
    </row>
    <row r="10" spans="1:6" x14ac:dyDescent="0.25">
      <c r="A10" s="19">
        <v>130</v>
      </c>
      <c r="B10" s="5" t="str">
        <f t="shared" si="1"/>
        <v>TUMBIOLO</v>
      </c>
      <c r="C10" s="5" t="str">
        <f t="shared" si="2"/>
        <v>SAMUELA</v>
      </c>
      <c r="D10" s="18">
        <f>IF($A10&lt;&gt;"",SUMIFS(InserimentoDati!$N$3:$N$252,InserimentoDati!$C$3:$C$252,$A10),"")</f>
        <v>0</v>
      </c>
      <c r="E10" s="18">
        <f>IF($A10&lt;&gt;"",SUMIFS(InserimentoDati!$O$3:$O$252,InserimentoDati!$C$3:$C$252,$A10),"")</f>
        <v>1157.71075</v>
      </c>
      <c r="F10" s="18">
        <f t="shared" si="3"/>
        <v>1157.71075</v>
      </c>
    </row>
    <row r="11" spans="1:6" x14ac:dyDescent="0.25">
      <c r="A11" s="19">
        <v>190</v>
      </c>
      <c r="B11" s="5" t="str">
        <f t="shared" si="1"/>
        <v>MORBIDELLI</v>
      </c>
      <c r="C11" s="5" t="str">
        <f t="shared" si="2"/>
        <v>ANGELO</v>
      </c>
      <c r="D11" s="18">
        <f>IF($A11&lt;&gt;"",SUMIFS(InserimentoDati!$N$3:$N$252,InserimentoDati!$C$3:$C$252,$A11),"")</f>
        <v>0</v>
      </c>
      <c r="E11" s="18">
        <f>IF($A11&lt;&gt;"",SUMIFS(InserimentoDati!$O$3:$O$252,InserimentoDati!$C$3:$C$252,$A11),"")</f>
        <v>734.07880999999986</v>
      </c>
      <c r="F11" s="18">
        <f t="shared" si="3"/>
        <v>734.07880999999986</v>
      </c>
    </row>
    <row r="12" spans="1:6" x14ac:dyDescent="0.25">
      <c r="A12" s="19">
        <v>320</v>
      </c>
      <c r="B12" s="5" t="str">
        <f t="shared" si="1"/>
        <v xml:space="preserve">CATTANI </v>
      </c>
      <c r="C12" s="5" t="str">
        <f t="shared" si="2"/>
        <v>GIULIA</v>
      </c>
      <c r="D12" s="18">
        <f>IF($A12&lt;&gt;"",SUMIFS(InserimentoDati!$N$3:$N$252,InserimentoDati!$C$3:$C$252,$A12),"")</f>
        <v>0</v>
      </c>
      <c r="E12" s="18">
        <f>IF($A12&lt;&gt;"",SUMIFS(InserimentoDati!$O$3:$O$252,InserimentoDati!$C$3:$C$252,$A12),"")</f>
        <v>539.71431999999993</v>
      </c>
      <c r="F12" s="18">
        <f t="shared" si="3"/>
        <v>539.71431999999993</v>
      </c>
    </row>
    <row r="13" spans="1:6" x14ac:dyDescent="0.25">
      <c r="A13" s="19">
        <v>310</v>
      </c>
      <c r="B13" s="5" t="str">
        <f t="shared" si="1"/>
        <v>BARDATI</v>
      </c>
      <c r="C13" s="5" t="str">
        <f t="shared" si="2"/>
        <v>RAMONA</v>
      </c>
      <c r="D13" s="18">
        <f>IF($A13&lt;&gt;"",SUMIFS(InserimentoDati!$N$3:$N$252,InserimentoDati!$C$3:$C$252,$A13),"")</f>
        <v>0</v>
      </c>
      <c r="E13" s="18">
        <f>IF($A13&lt;&gt;"",SUMIFS(InserimentoDati!$O$3:$O$252,InserimentoDati!$C$3:$C$252,$A13),"")</f>
        <v>61.896219999999992</v>
      </c>
      <c r="F13" s="18">
        <f t="shared" si="3"/>
        <v>61.896219999999992</v>
      </c>
    </row>
    <row r="14" spans="1:6" x14ac:dyDescent="0.25">
      <c r="A14" s="19"/>
      <c r="B14" s="5" t="str">
        <f t="shared" si="1"/>
        <v/>
      </c>
      <c r="C14" s="5" t="str">
        <f t="shared" si="2"/>
        <v/>
      </c>
      <c r="D14" s="18" t="str">
        <f>IF($A14&lt;&gt;"",SUMIFS(InserimentoDati!$N$3:$N$252,InserimentoDati!$C$3:$C$252,$A14),"")</f>
        <v/>
      </c>
      <c r="E14" s="18" t="str">
        <f>IF($A14&lt;&gt;"",SUMIFS(InserimentoDati!$O$3:$O$252,InserimentoDati!$C$3:$C$252,$A14),"")</f>
        <v/>
      </c>
      <c r="F14" s="18" t="str">
        <f t="shared" si="3"/>
        <v/>
      </c>
    </row>
    <row r="15" spans="1:6" x14ac:dyDescent="0.25">
      <c r="A15" s="19"/>
      <c r="B15" s="5" t="str">
        <f t="shared" si="1"/>
        <v/>
      </c>
      <c r="C15" s="5" t="str">
        <f t="shared" si="2"/>
        <v/>
      </c>
      <c r="D15" s="18" t="str">
        <f>IF($A15&lt;&gt;"",SUMIFS(InserimentoDati!$N$3:$N$252,InserimentoDati!$C$3:$C$252,$A15),"")</f>
        <v/>
      </c>
      <c r="E15" s="18" t="str">
        <f>IF($A15&lt;&gt;"",SUMIFS(InserimentoDati!$O$3:$O$252,InserimentoDati!$C$3:$C$252,$A15),"")</f>
        <v/>
      </c>
      <c r="F15" s="18" t="str">
        <f t="shared" si="3"/>
        <v/>
      </c>
    </row>
    <row r="16" spans="1:6" x14ac:dyDescent="0.25">
      <c r="A16" s="19"/>
      <c r="B16" s="5" t="str">
        <f t="shared" si="1"/>
        <v/>
      </c>
      <c r="C16" s="5" t="str">
        <f t="shared" si="2"/>
        <v/>
      </c>
      <c r="D16" s="18" t="str">
        <f>IF($A16&lt;&gt;"",SUMIFS(InserimentoDati!$N$3:$N$252,InserimentoDati!$C$3:$C$252,$A16),"")</f>
        <v/>
      </c>
      <c r="E16" s="18" t="str">
        <f>IF($A16&lt;&gt;"",SUMIFS(InserimentoDati!$O$3:$O$252,InserimentoDati!$C$3:$C$252,$A16),"")</f>
        <v/>
      </c>
      <c r="F16" s="18" t="str">
        <f t="shared" si="3"/>
        <v/>
      </c>
    </row>
    <row r="17" spans="1:6" x14ac:dyDescent="0.25">
      <c r="A17" s="19"/>
      <c r="B17" s="5" t="str">
        <f t="shared" si="1"/>
        <v/>
      </c>
      <c r="C17" s="5" t="str">
        <f t="shared" si="2"/>
        <v/>
      </c>
      <c r="D17" s="18" t="str">
        <f>IF($A17&lt;&gt;"",SUMIFS(InserimentoDati!$N$3:$N$252,InserimentoDati!$C$3:$C$252,$A17),"")</f>
        <v/>
      </c>
      <c r="E17" s="18" t="str">
        <f>IF($A17&lt;&gt;"",SUMIFS(InserimentoDati!$O$3:$O$252,InserimentoDati!$C$3:$C$252,$A17),"")</f>
        <v/>
      </c>
      <c r="F17" s="18" t="str">
        <f t="shared" si="3"/>
        <v/>
      </c>
    </row>
    <row r="18" spans="1:6" x14ac:dyDescent="0.25">
      <c r="A18" s="19"/>
      <c r="B18" s="5" t="str">
        <f t="shared" si="1"/>
        <v/>
      </c>
      <c r="C18" s="5" t="str">
        <f t="shared" si="2"/>
        <v/>
      </c>
      <c r="D18" s="18" t="str">
        <f>IF($A18&lt;&gt;"",SUMIFS(InserimentoDati!$N$3:$N$252,InserimentoDati!$C$3:$C$252,$A18),"")</f>
        <v/>
      </c>
      <c r="E18" s="18" t="str">
        <f>IF($A18&lt;&gt;"",SUMIFS(InserimentoDati!$O$3:$O$252,InserimentoDati!$C$3:$C$252,$A18),"")</f>
        <v/>
      </c>
      <c r="F18" s="18" t="str">
        <f t="shared" si="3"/>
        <v/>
      </c>
    </row>
    <row r="19" spans="1:6" x14ac:dyDescent="0.25">
      <c r="A19" s="19"/>
      <c r="B19" s="5" t="str">
        <f t="shared" si="1"/>
        <v/>
      </c>
      <c r="C19" s="5" t="str">
        <f t="shared" si="2"/>
        <v/>
      </c>
      <c r="D19" s="18" t="str">
        <f>IF($A19&lt;&gt;"",SUMIFS(InserimentoDati!$N$3:$N$252,InserimentoDati!$C$3:$C$252,$A19),"")</f>
        <v/>
      </c>
      <c r="E19" s="18" t="str">
        <f>IF($A19&lt;&gt;"",SUMIFS(InserimentoDati!$O$3:$O$252,InserimentoDati!$C$3:$C$252,$A19),"")</f>
        <v/>
      </c>
      <c r="F19" s="18" t="str">
        <f t="shared" si="3"/>
        <v/>
      </c>
    </row>
    <row r="20" spans="1:6" x14ac:dyDescent="0.25">
      <c r="A20" s="19"/>
      <c r="B20" s="5" t="str">
        <f t="shared" si="1"/>
        <v/>
      </c>
      <c r="C20" s="5" t="str">
        <f t="shared" si="2"/>
        <v/>
      </c>
      <c r="D20" s="18" t="str">
        <f>IF($A20&lt;&gt;"",SUMIFS(InserimentoDati!$N$3:$N$252,InserimentoDati!$C$3:$C$252,$A20),"")</f>
        <v/>
      </c>
      <c r="E20" s="18" t="str">
        <f>IF($A20&lt;&gt;"",SUMIFS(InserimentoDati!$O$3:$O$252,InserimentoDati!$C$3:$C$252,$A20),"")</f>
        <v/>
      </c>
      <c r="F20" s="18" t="str">
        <f t="shared" si="3"/>
        <v/>
      </c>
    </row>
    <row r="21" spans="1:6" x14ac:dyDescent="0.25">
      <c r="A21" s="19"/>
      <c r="B21" s="5" t="str">
        <f t="shared" si="1"/>
        <v/>
      </c>
      <c r="C21" s="5" t="str">
        <f t="shared" si="2"/>
        <v/>
      </c>
      <c r="D21" s="18" t="str">
        <f>IF($A21&lt;&gt;"",SUMIFS(InserimentoDati!$N$3:$N$252,InserimentoDati!$C$3:$C$252,$A21),"")</f>
        <v/>
      </c>
      <c r="E21" s="18" t="str">
        <f>IF($A21&lt;&gt;"",SUMIFS(InserimentoDati!$O$3:$O$252,InserimentoDati!$C$3:$C$252,$A21),"")</f>
        <v/>
      </c>
      <c r="F21" s="18" t="str">
        <f t="shared" si="3"/>
        <v/>
      </c>
    </row>
    <row r="22" spans="1:6" x14ac:dyDescent="0.25">
      <c r="A22" s="19"/>
      <c r="B22" s="5" t="str">
        <f t="shared" si="1"/>
        <v/>
      </c>
      <c r="C22" s="5" t="str">
        <f t="shared" si="2"/>
        <v/>
      </c>
      <c r="D22" s="18" t="str">
        <f>IF($A22&lt;&gt;"",SUMIFS(InserimentoDati!$N$3:$N$252,InserimentoDati!$C$3:$C$252,$A22),"")</f>
        <v/>
      </c>
      <c r="E22" s="18" t="str">
        <f>IF($A22&lt;&gt;"",SUMIFS(InserimentoDati!$O$3:$O$252,InserimentoDati!$C$3:$C$252,$A22),"")</f>
        <v/>
      </c>
      <c r="F22" s="18" t="str">
        <f t="shared" si="3"/>
        <v/>
      </c>
    </row>
    <row r="23" spans="1:6" x14ac:dyDescent="0.25">
      <c r="A23" s="19"/>
      <c r="B23" s="5" t="str">
        <f t="shared" si="1"/>
        <v/>
      </c>
      <c r="C23" s="5" t="str">
        <f t="shared" si="2"/>
        <v/>
      </c>
      <c r="D23" s="18" t="str">
        <f>IF($A23&lt;&gt;"",SUMIFS(InserimentoDati!$N$3:$N$252,InserimentoDati!$C$3:$C$252,$A23),"")</f>
        <v/>
      </c>
      <c r="E23" s="18" t="str">
        <f>IF($A23&lt;&gt;"",SUMIFS(InserimentoDati!$O$3:$O$252,InserimentoDati!$C$3:$C$252,$A23),"")</f>
        <v/>
      </c>
      <c r="F23" s="18" t="str">
        <f t="shared" si="3"/>
        <v/>
      </c>
    </row>
    <row r="24" spans="1:6" x14ac:dyDescent="0.25">
      <c r="A24" s="19"/>
      <c r="B24" s="5" t="str">
        <f t="shared" si="1"/>
        <v/>
      </c>
      <c r="C24" s="5" t="str">
        <f t="shared" si="2"/>
        <v/>
      </c>
      <c r="D24" s="18" t="str">
        <f>IF($A24&lt;&gt;"",SUMIFS(InserimentoDati!$N$3:$N$252,InserimentoDati!$C$3:$C$252,$A24),"")</f>
        <v/>
      </c>
      <c r="E24" s="18" t="str">
        <f>IF($A24&lt;&gt;"",SUMIFS(InserimentoDati!$O$3:$O$252,InserimentoDati!$C$3:$C$252,$A24),"")</f>
        <v/>
      </c>
      <c r="F24" s="18" t="str">
        <f t="shared" si="3"/>
        <v/>
      </c>
    </row>
    <row r="25" spans="1:6" x14ac:dyDescent="0.25">
      <c r="A25" s="19"/>
      <c r="B25" s="5" t="str">
        <f t="shared" si="1"/>
        <v/>
      </c>
      <c r="C25" s="5" t="str">
        <f t="shared" si="2"/>
        <v/>
      </c>
      <c r="D25" s="18" t="str">
        <f>IF($A25&lt;&gt;"",SUMIFS(InserimentoDati!$N$3:$N$252,InserimentoDati!$C$3:$C$252,$A25),"")</f>
        <v/>
      </c>
      <c r="E25" s="18" t="str">
        <f>IF($A25&lt;&gt;"",SUMIFS(InserimentoDati!$O$3:$O$252,InserimentoDati!$C$3:$C$252,$A25),"")</f>
        <v/>
      </c>
      <c r="F25" s="18" t="str">
        <f t="shared" si="3"/>
        <v/>
      </c>
    </row>
    <row r="26" spans="1:6" x14ac:dyDescent="0.25">
      <c r="A26" s="19"/>
      <c r="B26" s="5" t="str">
        <f t="shared" si="1"/>
        <v/>
      </c>
      <c r="C26" s="5" t="str">
        <f t="shared" si="2"/>
        <v/>
      </c>
      <c r="D26" s="18" t="str">
        <f>IF($A26&lt;&gt;"",SUMIFS(InserimentoDati!$N$3:$N$252,InserimentoDati!$C$3:$C$252,$A26),"")</f>
        <v/>
      </c>
      <c r="E26" s="18" t="str">
        <f>IF($A26&lt;&gt;"",SUMIFS(InserimentoDati!$O$3:$O$252,InserimentoDati!$C$3:$C$252,$A26),"")</f>
        <v/>
      </c>
      <c r="F26" s="18" t="str">
        <f t="shared" si="3"/>
        <v/>
      </c>
    </row>
    <row r="27" spans="1:6" x14ac:dyDescent="0.25">
      <c r="A27" s="19"/>
      <c r="B27" s="5" t="str">
        <f t="shared" si="1"/>
        <v/>
      </c>
      <c r="C27" s="5" t="str">
        <f t="shared" si="2"/>
        <v/>
      </c>
      <c r="D27" s="18" t="str">
        <f>IF($A27&lt;&gt;"",SUMIFS(InserimentoDati!$N$3:$N$252,InserimentoDati!$C$3:$C$252,$A27),"")</f>
        <v/>
      </c>
      <c r="E27" s="18" t="str">
        <f>IF($A27&lt;&gt;"",SUMIFS(InserimentoDati!$O$3:$O$252,InserimentoDati!$C$3:$C$252,$A27),"")</f>
        <v/>
      </c>
      <c r="F27" s="18" t="str">
        <f t="shared" si="3"/>
        <v/>
      </c>
    </row>
    <row r="28" spans="1:6" x14ac:dyDescent="0.25">
      <c r="A28" s="19"/>
      <c r="B28" s="5" t="str">
        <f t="shared" si="1"/>
        <v/>
      </c>
      <c r="C28" s="5" t="str">
        <f t="shared" si="2"/>
        <v/>
      </c>
      <c r="D28" s="18" t="str">
        <f>IF($A28&lt;&gt;"",SUMIFS(InserimentoDati!$N$3:$N$252,InserimentoDati!$C$3:$C$252,$A28),"")</f>
        <v/>
      </c>
      <c r="E28" s="18" t="str">
        <f>IF($A28&lt;&gt;"",SUMIFS(InserimentoDati!$O$3:$O$252,InserimentoDati!$C$3:$C$252,$A28),"")</f>
        <v/>
      </c>
      <c r="F28" s="18" t="str">
        <f t="shared" si="3"/>
        <v/>
      </c>
    </row>
    <row r="29" spans="1:6" x14ac:dyDescent="0.25">
      <c r="A29" s="19"/>
      <c r="B29" s="5" t="str">
        <f t="shared" si="1"/>
        <v/>
      </c>
      <c r="C29" s="5" t="str">
        <f t="shared" si="2"/>
        <v/>
      </c>
      <c r="D29" s="18" t="str">
        <f>IF($A29&lt;&gt;"",SUMIFS(InserimentoDati!$N$3:$N$252,InserimentoDati!$C$3:$C$252,$A29),"")</f>
        <v/>
      </c>
      <c r="E29" s="18" t="str">
        <f>IF($A29&lt;&gt;"",SUMIFS(InserimentoDati!$O$3:$O$252,InserimentoDati!$C$3:$C$252,$A29),"")</f>
        <v/>
      </c>
      <c r="F29" s="18" t="str">
        <f t="shared" si="3"/>
        <v/>
      </c>
    </row>
    <row r="30" spans="1:6" x14ac:dyDescent="0.25">
      <c r="A30" s="19"/>
      <c r="B30" s="5" t="str">
        <f t="shared" si="1"/>
        <v/>
      </c>
      <c r="C30" s="5" t="str">
        <f t="shared" si="2"/>
        <v/>
      </c>
      <c r="D30" s="18" t="str">
        <f>IF($A30&lt;&gt;"",SUMIFS(InserimentoDati!$N$3:$N$252,InserimentoDati!$C$3:$C$252,$A30),"")</f>
        <v/>
      </c>
      <c r="E30" s="18" t="str">
        <f>IF($A30&lt;&gt;"",SUMIFS(InserimentoDati!$O$3:$O$252,InserimentoDati!$C$3:$C$252,$A30),"")</f>
        <v/>
      </c>
      <c r="F30" s="18" t="str">
        <f t="shared" si="3"/>
        <v/>
      </c>
    </row>
    <row r="31" spans="1:6" x14ac:dyDescent="0.25">
      <c r="A31" s="19"/>
      <c r="B31" s="5" t="str">
        <f t="shared" si="1"/>
        <v/>
      </c>
      <c r="C31" s="5" t="str">
        <f t="shared" si="2"/>
        <v/>
      </c>
      <c r="D31" s="18" t="str">
        <f>IF($A31&lt;&gt;"",SUMIFS(InserimentoDati!$N$3:$N$252,InserimentoDati!$C$3:$C$252,$A31),"")</f>
        <v/>
      </c>
      <c r="E31" s="18" t="str">
        <f>IF($A31&lt;&gt;"",SUMIFS(InserimentoDati!$O$3:$O$252,InserimentoDati!$C$3:$C$252,$A31),"")</f>
        <v/>
      </c>
      <c r="F31" s="18" t="str">
        <f t="shared" si="3"/>
        <v/>
      </c>
    </row>
    <row r="32" spans="1:6" x14ac:dyDescent="0.25">
      <c r="A32" s="19"/>
      <c r="B32" s="5" t="str">
        <f t="shared" si="1"/>
        <v/>
      </c>
      <c r="C32" s="5" t="str">
        <f t="shared" si="2"/>
        <v/>
      </c>
      <c r="D32" s="18" t="str">
        <f>IF($A32&lt;&gt;"",SUMIFS(InserimentoDati!$N$3:$N$252,InserimentoDati!$C$3:$C$252,$A32),"")</f>
        <v/>
      </c>
      <c r="E32" s="18" t="str">
        <f>IF($A32&lt;&gt;"",SUMIFS(InserimentoDati!$O$3:$O$252,InserimentoDati!$C$3:$C$252,$A32),"")</f>
        <v/>
      </c>
      <c r="F32" s="18" t="str">
        <f t="shared" si="3"/>
        <v/>
      </c>
    </row>
    <row r="33" spans="1:6" x14ac:dyDescent="0.25">
      <c r="A33" s="19"/>
      <c r="B33" s="5" t="str">
        <f t="shared" si="1"/>
        <v/>
      </c>
      <c r="C33" s="5" t="str">
        <f t="shared" si="2"/>
        <v/>
      </c>
      <c r="D33" s="18" t="str">
        <f>IF($A33&lt;&gt;"",SUMIFS(InserimentoDati!$N$3:$N$252,InserimentoDati!$C$3:$C$252,$A33),"")</f>
        <v/>
      </c>
      <c r="E33" s="18" t="str">
        <f>IF($A33&lt;&gt;"",SUMIFS(InserimentoDati!$O$3:$O$252,InserimentoDati!$C$3:$C$252,$A33),"")</f>
        <v/>
      </c>
      <c r="F33" s="18" t="str">
        <f t="shared" si="3"/>
        <v/>
      </c>
    </row>
    <row r="34" spans="1:6" x14ac:dyDescent="0.25">
      <c r="A34" s="19"/>
      <c r="B34" s="5" t="str">
        <f t="shared" si="1"/>
        <v/>
      </c>
      <c r="C34" s="5" t="str">
        <f t="shared" si="2"/>
        <v/>
      </c>
      <c r="D34" s="18" t="str">
        <f>IF($A34&lt;&gt;"",SUMIFS(InserimentoDati!$N$3:$N$252,InserimentoDati!$C$3:$C$252,$A34),"")</f>
        <v/>
      </c>
      <c r="E34" s="18" t="str">
        <f>IF($A34&lt;&gt;"",SUMIFS(InserimentoDati!$O$3:$O$252,InserimentoDati!$C$3:$C$252,$A34),"")</f>
        <v/>
      </c>
      <c r="F34" s="18" t="str">
        <f t="shared" si="3"/>
        <v/>
      </c>
    </row>
    <row r="35" spans="1:6" x14ac:dyDescent="0.25">
      <c r="A35" s="19"/>
      <c r="B35" s="5" t="str">
        <f t="shared" si="1"/>
        <v/>
      </c>
      <c r="C35" s="5" t="str">
        <f t="shared" si="2"/>
        <v/>
      </c>
      <c r="D35" s="18" t="str">
        <f>IF($A35&lt;&gt;"",SUMIFS(InserimentoDati!$N$3:$N$252,InserimentoDati!$C$3:$C$252,$A35),"")</f>
        <v/>
      </c>
      <c r="E35" s="18" t="str">
        <f>IF($A35&lt;&gt;"",SUMIFS(InserimentoDati!$O$3:$O$252,InserimentoDati!$C$3:$C$252,$A35),"")</f>
        <v/>
      </c>
      <c r="F35" s="18" t="str">
        <f t="shared" si="3"/>
        <v/>
      </c>
    </row>
    <row r="36" spans="1:6" x14ac:dyDescent="0.25">
      <c r="A36" s="19"/>
      <c r="B36" s="5" t="str">
        <f t="shared" si="1"/>
        <v/>
      </c>
      <c r="C36" s="5" t="str">
        <f t="shared" si="2"/>
        <v/>
      </c>
      <c r="D36" s="18" t="str">
        <f>IF($A36&lt;&gt;"",SUMIFS(InserimentoDati!$N$3:$N$252,InserimentoDati!$C$3:$C$252,$A36),"")</f>
        <v/>
      </c>
      <c r="E36" s="18" t="str">
        <f>IF($A36&lt;&gt;"",SUMIFS(InserimentoDati!$O$3:$O$252,InserimentoDati!$C$3:$C$252,$A36),"")</f>
        <v/>
      </c>
      <c r="F36" s="18" t="str">
        <f t="shared" si="3"/>
        <v/>
      </c>
    </row>
    <row r="37" spans="1:6" x14ac:dyDescent="0.25">
      <c r="A37" s="19"/>
      <c r="B37" s="5" t="str">
        <f t="shared" si="1"/>
        <v/>
      </c>
      <c r="C37" s="5" t="str">
        <f t="shared" si="2"/>
        <v/>
      </c>
      <c r="D37" s="18" t="str">
        <f>IF($A37&lt;&gt;"",SUMIFS(InserimentoDati!$N$3:$N$252,InserimentoDati!$C$3:$C$252,$A37),"")</f>
        <v/>
      </c>
      <c r="E37" s="18" t="str">
        <f>IF($A37&lt;&gt;"",SUMIFS(InserimentoDati!$O$3:$O$252,InserimentoDati!$C$3:$C$252,$A37),"")</f>
        <v/>
      </c>
      <c r="F37" s="18" t="str">
        <f t="shared" si="3"/>
        <v/>
      </c>
    </row>
    <row r="38" spans="1:6" x14ac:dyDescent="0.25">
      <c r="A38" s="19"/>
      <c r="B38" s="5" t="str">
        <f t="shared" si="1"/>
        <v/>
      </c>
      <c r="C38" s="5" t="str">
        <f t="shared" si="2"/>
        <v/>
      </c>
      <c r="D38" s="18" t="str">
        <f>IF($A38&lt;&gt;"",SUMIFS(InserimentoDati!$N$3:$N$252,InserimentoDati!$C$3:$C$252,$A38),"")</f>
        <v/>
      </c>
      <c r="E38" s="18" t="str">
        <f>IF($A38&lt;&gt;"",SUMIFS(InserimentoDati!$O$3:$O$252,InserimentoDati!$C$3:$C$252,$A38),"")</f>
        <v/>
      </c>
      <c r="F38" s="18" t="str">
        <f t="shared" si="3"/>
        <v/>
      </c>
    </row>
    <row r="39" spans="1:6" x14ac:dyDescent="0.25">
      <c r="A39" s="19"/>
      <c r="B39" s="5" t="str">
        <f t="shared" si="1"/>
        <v/>
      </c>
      <c r="C39" s="5" t="str">
        <f t="shared" si="2"/>
        <v/>
      </c>
      <c r="D39" s="18" t="str">
        <f>IF($A39&lt;&gt;"",SUMIFS(InserimentoDati!$N$3:$N$252,InserimentoDati!$C$3:$C$252,$A39),"")</f>
        <v/>
      </c>
      <c r="E39" s="18" t="str">
        <f>IF($A39&lt;&gt;"",SUMIFS(InserimentoDati!$O$3:$O$252,InserimentoDati!$C$3:$C$252,$A39),"")</f>
        <v/>
      </c>
      <c r="F39" s="18" t="str">
        <f t="shared" si="3"/>
        <v/>
      </c>
    </row>
    <row r="40" spans="1:6" x14ac:dyDescent="0.25">
      <c r="A40" s="19"/>
      <c r="B40" s="5" t="str">
        <f t="shared" si="1"/>
        <v/>
      </c>
      <c r="C40" s="5" t="str">
        <f t="shared" si="2"/>
        <v/>
      </c>
      <c r="D40" s="18" t="str">
        <f>IF($A40&lt;&gt;"",SUMIFS(InserimentoDati!$N$3:$N$252,InserimentoDati!$C$3:$C$252,$A40),"")</f>
        <v/>
      </c>
      <c r="E40" s="18" t="str">
        <f>IF($A40&lt;&gt;"",SUMIFS(InserimentoDati!$O$3:$O$252,InserimentoDati!$C$3:$C$252,$A40),"")</f>
        <v/>
      </c>
      <c r="F40" s="18" t="str">
        <f t="shared" si="3"/>
        <v/>
      </c>
    </row>
    <row r="41" spans="1:6" x14ac:dyDescent="0.25">
      <c r="A41" s="19"/>
      <c r="B41" s="5" t="str">
        <f t="shared" si="1"/>
        <v/>
      </c>
      <c r="C41" s="5" t="str">
        <f t="shared" si="2"/>
        <v/>
      </c>
      <c r="D41" s="18" t="str">
        <f>IF($A41&lt;&gt;"",SUMIFS(InserimentoDati!$N$3:$N$252,InserimentoDati!$C$3:$C$252,$A41),"")</f>
        <v/>
      </c>
      <c r="E41" s="18" t="str">
        <f>IF($A41&lt;&gt;"",SUMIFS(InserimentoDati!$O$3:$O$252,InserimentoDati!$C$3:$C$252,$A41),"")</f>
        <v/>
      </c>
      <c r="F41" s="18" t="str">
        <f t="shared" si="3"/>
        <v/>
      </c>
    </row>
    <row r="42" spans="1:6" x14ac:dyDescent="0.25">
      <c r="A42" s="19"/>
      <c r="B42" s="5" t="str">
        <f t="shared" si="1"/>
        <v/>
      </c>
      <c r="C42" s="5" t="str">
        <f t="shared" si="2"/>
        <v/>
      </c>
      <c r="D42" s="18" t="str">
        <f>IF($A42&lt;&gt;"",SUMIFS(InserimentoDati!$N$3:$N$252,InserimentoDati!$C$3:$C$252,$A42),"")</f>
        <v/>
      </c>
      <c r="E42" s="18" t="str">
        <f>IF($A42&lt;&gt;"",SUMIFS(InserimentoDati!$O$3:$O$252,InserimentoDati!$C$3:$C$252,$A42),"")</f>
        <v/>
      </c>
      <c r="F42" s="18" t="str">
        <f t="shared" si="3"/>
        <v/>
      </c>
    </row>
    <row r="43" spans="1:6" x14ac:dyDescent="0.25">
      <c r="A43" s="19"/>
      <c r="B43" s="5" t="str">
        <f t="shared" si="1"/>
        <v/>
      </c>
      <c r="C43" s="5" t="str">
        <f t="shared" si="2"/>
        <v/>
      </c>
      <c r="D43" s="18" t="str">
        <f>IF($A43&lt;&gt;"",SUMIFS(InserimentoDati!$N$3:$N$252,InserimentoDati!$C$3:$C$252,$A43),"")</f>
        <v/>
      </c>
      <c r="E43" s="18" t="str">
        <f>IF($A43&lt;&gt;"",SUMIFS(InserimentoDati!$O$3:$O$252,InserimentoDati!$C$3:$C$252,$A43),"")</f>
        <v/>
      </c>
      <c r="F43" s="18" t="str">
        <f t="shared" si="3"/>
        <v/>
      </c>
    </row>
    <row r="44" spans="1:6" x14ac:dyDescent="0.25">
      <c r="A44" s="19"/>
      <c r="B44" s="5" t="str">
        <f t="shared" si="1"/>
        <v/>
      </c>
      <c r="C44" s="5" t="str">
        <f t="shared" si="2"/>
        <v/>
      </c>
      <c r="D44" s="18" t="str">
        <f>IF($A44&lt;&gt;"",SUMIFS(InserimentoDati!$N$3:$N$252,InserimentoDati!$C$3:$C$252,$A44),"")</f>
        <v/>
      </c>
      <c r="E44" s="18" t="str">
        <f>IF($A44&lt;&gt;"",SUMIFS(InserimentoDati!$O$3:$O$252,InserimentoDati!$C$3:$C$252,$A44),"")</f>
        <v/>
      </c>
      <c r="F44" s="18" t="str">
        <f t="shared" si="3"/>
        <v/>
      </c>
    </row>
    <row r="45" spans="1:6" x14ac:dyDescent="0.25">
      <c r="A45" s="19"/>
      <c r="B45" s="5" t="str">
        <f t="shared" si="1"/>
        <v/>
      </c>
      <c r="C45" s="5" t="str">
        <f t="shared" si="2"/>
        <v/>
      </c>
      <c r="D45" s="18" t="str">
        <f>IF($A45&lt;&gt;"",SUMIFS(InserimentoDati!$N$3:$N$252,InserimentoDati!$C$3:$C$252,$A45),"")</f>
        <v/>
      </c>
      <c r="E45" s="18" t="str">
        <f>IF($A45&lt;&gt;"",SUMIFS(InserimentoDati!$O$3:$O$252,InserimentoDati!$C$3:$C$252,$A45),"")</f>
        <v/>
      </c>
      <c r="F45" s="18" t="str">
        <f t="shared" si="3"/>
        <v/>
      </c>
    </row>
    <row r="46" spans="1:6" x14ac:dyDescent="0.25">
      <c r="A46" s="19"/>
      <c r="B46" s="5" t="str">
        <f t="shared" si="1"/>
        <v/>
      </c>
      <c r="C46" s="5" t="str">
        <f t="shared" si="2"/>
        <v/>
      </c>
      <c r="D46" s="18" t="str">
        <f>IF($A46&lt;&gt;"",SUMIFS(InserimentoDati!$N$3:$N$252,InserimentoDati!$C$3:$C$252,$A46),"")</f>
        <v/>
      </c>
      <c r="E46" s="18" t="str">
        <f>IF($A46&lt;&gt;"",SUMIFS(InserimentoDati!$O$3:$O$252,InserimentoDati!$C$3:$C$252,$A46),"")</f>
        <v/>
      </c>
      <c r="F46" s="18" t="str">
        <f t="shared" si="3"/>
        <v/>
      </c>
    </row>
    <row r="47" spans="1:6" x14ac:dyDescent="0.25">
      <c r="A47" s="19"/>
      <c r="B47" s="5" t="str">
        <f t="shared" si="1"/>
        <v/>
      </c>
      <c r="C47" s="5" t="str">
        <f t="shared" si="2"/>
        <v/>
      </c>
      <c r="D47" s="18" t="str">
        <f>IF($A47&lt;&gt;"",SUMIFS(InserimentoDati!$N$3:$N$252,InserimentoDati!$C$3:$C$252,$A47),"")</f>
        <v/>
      </c>
      <c r="E47" s="18" t="str">
        <f>IF($A47&lt;&gt;"",SUMIFS(InserimentoDati!$O$3:$O$252,InserimentoDati!$C$3:$C$252,$A47),"")</f>
        <v/>
      </c>
      <c r="F47" s="18" t="str">
        <f t="shared" si="3"/>
        <v/>
      </c>
    </row>
    <row r="48" spans="1:6" x14ac:dyDescent="0.25">
      <c r="A48" s="19"/>
      <c r="B48" s="5" t="str">
        <f t="shared" si="1"/>
        <v/>
      </c>
      <c r="C48" s="5" t="str">
        <f t="shared" si="2"/>
        <v/>
      </c>
      <c r="D48" s="18" t="str">
        <f>IF($A48&lt;&gt;"",SUMIFS(InserimentoDati!$N$3:$N$252,InserimentoDati!$C$3:$C$252,$A48),"")</f>
        <v/>
      </c>
      <c r="E48" s="18" t="str">
        <f>IF($A48&lt;&gt;"",SUMIFS(InserimentoDati!$O$3:$O$252,InserimentoDati!$C$3:$C$252,$A48),"")</f>
        <v/>
      </c>
      <c r="F48" s="18" t="str">
        <f t="shared" si="3"/>
        <v/>
      </c>
    </row>
    <row r="49" spans="1:6" x14ac:dyDescent="0.25">
      <c r="A49" s="19"/>
      <c r="B49" s="5" t="str">
        <f t="shared" si="1"/>
        <v/>
      </c>
      <c r="C49" s="5" t="str">
        <f t="shared" si="2"/>
        <v/>
      </c>
      <c r="D49" s="18" t="str">
        <f>IF($A49&lt;&gt;"",SUMIFS(InserimentoDati!$N$3:$N$252,InserimentoDati!$C$3:$C$252,$A49),"")</f>
        <v/>
      </c>
      <c r="E49" s="18" t="str">
        <f>IF($A49&lt;&gt;"",SUMIFS(InserimentoDati!$O$3:$O$252,InserimentoDati!$C$3:$C$252,$A49),"")</f>
        <v/>
      </c>
      <c r="F49" s="18" t="str">
        <f t="shared" si="3"/>
        <v/>
      </c>
    </row>
    <row r="50" spans="1:6" x14ac:dyDescent="0.25">
      <c r="A50" s="19"/>
      <c r="B50" s="5" t="str">
        <f t="shared" si="1"/>
        <v/>
      </c>
      <c r="C50" s="5" t="str">
        <f t="shared" si="2"/>
        <v/>
      </c>
      <c r="D50" s="18" t="str">
        <f>IF($A50&lt;&gt;"",SUMIFS(InserimentoDati!$N$3:$N$252,InserimentoDati!$C$3:$C$252,$A50),"")</f>
        <v/>
      </c>
      <c r="E50" s="18" t="str">
        <f>IF($A50&lt;&gt;"",SUMIFS(InserimentoDati!$O$3:$O$252,InserimentoDati!$C$3:$C$252,$A50),"")</f>
        <v/>
      </c>
      <c r="F50" s="18" t="str">
        <f t="shared" si="3"/>
        <v/>
      </c>
    </row>
    <row r="51" spans="1:6" x14ac:dyDescent="0.25">
      <c r="A51" s="19"/>
      <c r="B51" s="5" t="str">
        <f t="shared" si="1"/>
        <v/>
      </c>
      <c r="C51" s="5" t="str">
        <f t="shared" si="2"/>
        <v/>
      </c>
      <c r="D51" s="18" t="str">
        <f>IF($A51&lt;&gt;"",SUMIFS(InserimentoDati!$N$3:$N$252,InserimentoDati!$C$3:$C$252,$A51),"")</f>
        <v/>
      </c>
      <c r="E51" s="18" t="str">
        <f>IF($A51&lt;&gt;"",SUMIFS(InserimentoDati!$O$3:$O$252,InserimentoDati!$C$3:$C$252,$A51),"")</f>
        <v/>
      </c>
      <c r="F51" s="18" t="str">
        <f t="shared" si="3"/>
        <v/>
      </c>
    </row>
    <row r="52" spans="1:6" x14ac:dyDescent="0.25">
      <c r="A52" s="19"/>
      <c r="B52" s="5" t="str">
        <f t="shared" si="1"/>
        <v/>
      </c>
      <c r="C52" s="5" t="str">
        <f t="shared" si="2"/>
        <v/>
      </c>
      <c r="D52" s="18" t="str">
        <f>IF($A52&lt;&gt;"",SUMIFS(InserimentoDati!$N$3:$N$252,InserimentoDati!$C$3:$C$252,$A52),"")</f>
        <v/>
      </c>
      <c r="E52" s="18" t="str">
        <f>IF($A52&lt;&gt;"",SUMIFS(InserimentoDati!$O$3:$O$252,InserimentoDati!$C$3:$C$252,$A52),"")</f>
        <v/>
      </c>
      <c r="F52" s="18" t="str">
        <f t="shared" si="3"/>
        <v/>
      </c>
    </row>
    <row r="53" spans="1:6" x14ac:dyDescent="0.25">
      <c r="A53" s="19"/>
      <c r="B53" s="5" t="str">
        <f t="shared" si="1"/>
        <v/>
      </c>
      <c r="C53" s="5" t="str">
        <f t="shared" si="2"/>
        <v/>
      </c>
      <c r="D53" s="18" t="str">
        <f>IF($A53&lt;&gt;"",SUMIFS(InserimentoDati!$N$3:$N$252,InserimentoDati!$C$3:$C$252,$A53),"")</f>
        <v/>
      </c>
      <c r="E53" s="18" t="str">
        <f>IF($A53&lt;&gt;"",SUMIFS(InserimentoDati!$O$3:$O$252,InserimentoDati!$C$3:$C$252,$A53),"")</f>
        <v/>
      </c>
      <c r="F53" s="18" t="str">
        <f t="shared" si="3"/>
        <v/>
      </c>
    </row>
    <row r="54" spans="1:6" x14ac:dyDescent="0.25">
      <c r="A54" s="19"/>
      <c r="B54" s="5" t="str">
        <f t="shared" si="1"/>
        <v/>
      </c>
      <c r="C54" s="5" t="str">
        <f t="shared" si="2"/>
        <v/>
      </c>
      <c r="D54" s="18" t="str">
        <f>IF($A54&lt;&gt;"",SUMIFS(InserimentoDati!$N$3:$N$252,InserimentoDati!$C$3:$C$252,$A54),"")</f>
        <v/>
      </c>
      <c r="E54" s="18" t="str">
        <f>IF($A54&lt;&gt;"",SUMIFS(InserimentoDati!$O$3:$O$252,InserimentoDati!$C$3:$C$252,$A54),"")</f>
        <v/>
      </c>
      <c r="F54" s="18" t="str">
        <f t="shared" si="3"/>
        <v/>
      </c>
    </row>
    <row r="55" spans="1:6" x14ac:dyDescent="0.25">
      <c r="A55" s="19"/>
      <c r="B55" s="5" t="str">
        <f t="shared" si="1"/>
        <v/>
      </c>
      <c r="C55" s="5" t="str">
        <f t="shared" si="2"/>
        <v/>
      </c>
      <c r="D55" s="18" t="str">
        <f>IF($A55&lt;&gt;"",SUMIFS(InserimentoDati!$N$3:$N$252,InserimentoDati!$C$3:$C$252,$A55),"")</f>
        <v/>
      </c>
      <c r="E55" s="18" t="str">
        <f>IF($A55&lt;&gt;"",SUMIFS(InserimentoDati!$O$3:$O$252,InserimentoDati!$C$3:$C$252,$A55),"")</f>
        <v/>
      </c>
      <c r="F55" s="18" t="str">
        <f t="shared" si="3"/>
        <v/>
      </c>
    </row>
    <row r="56" spans="1:6" x14ac:dyDescent="0.25">
      <c r="A56" s="19"/>
      <c r="B56" s="5" t="str">
        <f t="shared" si="1"/>
        <v/>
      </c>
      <c r="C56" s="5" t="str">
        <f t="shared" si="2"/>
        <v/>
      </c>
      <c r="D56" s="18" t="str">
        <f>IF($A56&lt;&gt;"",SUMIFS(InserimentoDati!$N$3:$N$252,InserimentoDati!$C$3:$C$252,$A56),"")</f>
        <v/>
      </c>
      <c r="E56" s="18" t="str">
        <f>IF($A56&lt;&gt;"",SUMIFS(InserimentoDati!$O$3:$O$252,InserimentoDati!$C$3:$C$252,$A56),"")</f>
        <v/>
      </c>
      <c r="F56" s="18" t="str">
        <f t="shared" si="3"/>
        <v/>
      </c>
    </row>
    <row r="57" spans="1:6" x14ac:dyDescent="0.25">
      <c r="A57" s="19"/>
      <c r="B57" s="5" t="str">
        <f t="shared" si="1"/>
        <v/>
      </c>
      <c r="C57" s="5" t="str">
        <f t="shared" si="2"/>
        <v/>
      </c>
      <c r="D57" s="18" t="str">
        <f>IF($A57&lt;&gt;"",SUMIFS(InserimentoDati!$N$3:$N$252,InserimentoDati!$C$3:$C$252,$A57),"")</f>
        <v/>
      </c>
      <c r="E57" s="18" t="str">
        <f>IF($A57&lt;&gt;"",SUMIFS(InserimentoDati!$O$3:$O$252,InserimentoDati!$C$3:$C$252,$A57),"")</f>
        <v/>
      </c>
      <c r="F57" s="18" t="str">
        <f t="shared" si="3"/>
        <v/>
      </c>
    </row>
    <row r="58" spans="1:6" x14ac:dyDescent="0.25">
      <c r="A58" s="19"/>
      <c r="B58" s="5" t="str">
        <f t="shared" si="1"/>
        <v/>
      </c>
      <c r="C58" s="5" t="str">
        <f t="shared" si="2"/>
        <v/>
      </c>
      <c r="D58" s="18" t="str">
        <f>IF($A58&lt;&gt;"",SUMIFS(InserimentoDati!$N$3:$N$252,InserimentoDati!$C$3:$C$252,$A58),"")</f>
        <v/>
      </c>
      <c r="E58" s="18" t="str">
        <f>IF($A58&lt;&gt;"",SUMIFS(InserimentoDati!$O$3:$O$252,InserimentoDati!$C$3:$C$252,$A58),"")</f>
        <v/>
      </c>
      <c r="F58" s="18" t="str">
        <f t="shared" si="3"/>
        <v/>
      </c>
    </row>
    <row r="59" spans="1:6" x14ac:dyDescent="0.25">
      <c r="A59" s="19"/>
      <c r="B59" s="5" t="str">
        <f t="shared" si="1"/>
        <v/>
      </c>
      <c r="C59" s="5" t="str">
        <f t="shared" si="2"/>
        <v/>
      </c>
      <c r="D59" s="18" t="str">
        <f>IF($A59&lt;&gt;"",SUMIFS(InserimentoDati!$N$3:$N$252,InserimentoDati!$C$3:$C$252,$A59),"")</f>
        <v/>
      </c>
      <c r="E59" s="18" t="str">
        <f>IF($A59&lt;&gt;"",SUMIFS(InserimentoDati!$O$3:$O$252,InserimentoDati!$C$3:$C$252,$A59),"")</f>
        <v/>
      </c>
      <c r="F59" s="18" t="str">
        <f t="shared" si="3"/>
        <v/>
      </c>
    </row>
    <row r="60" spans="1:6" x14ac:dyDescent="0.25">
      <c r="A60" s="19"/>
      <c r="B60" s="5" t="str">
        <f t="shared" si="1"/>
        <v/>
      </c>
      <c r="C60" s="5" t="str">
        <f t="shared" si="2"/>
        <v/>
      </c>
      <c r="D60" s="18" t="str">
        <f>IF($A60&lt;&gt;"",SUMIFS(InserimentoDati!$N$3:$N$252,InserimentoDati!$C$3:$C$252,$A60),"")</f>
        <v/>
      </c>
      <c r="E60" s="18" t="str">
        <f>IF($A60&lt;&gt;"",SUMIFS(InserimentoDati!$O$3:$O$252,InserimentoDati!$C$3:$C$252,$A60),"")</f>
        <v/>
      </c>
      <c r="F60" s="18" t="str">
        <f t="shared" si="3"/>
        <v/>
      </c>
    </row>
    <row r="61" spans="1:6" x14ac:dyDescent="0.25">
      <c r="A61" s="19"/>
      <c r="B61" s="5" t="str">
        <f t="shared" si="1"/>
        <v/>
      </c>
      <c r="C61" s="5" t="str">
        <f t="shared" si="2"/>
        <v/>
      </c>
      <c r="D61" s="18" t="str">
        <f>IF($A61&lt;&gt;"",SUMIFS(InserimentoDati!$N$3:$N$252,InserimentoDati!$C$3:$C$252,$A61),"")</f>
        <v/>
      </c>
      <c r="E61" s="18" t="str">
        <f>IF($A61&lt;&gt;"",SUMIFS(InserimentoDati!$O$3:$O$252,InserimentoDati!$C$3:$C$252,$A61),"")</f>
        <v/>
      </c>
      <c r="F61" s="18" t="str">
        <f t="shared" si="3"/>
        <v/>
      </c>
    </row>
    <row r="62" spans="1:6" x14ac:dyDescent="0.25">
      <c r="A62" s="19"/>
      <c r="B62" s="5" t="str">
        <f t="shared" si="1"/>
        <v/>
      </c>
      <c r="C62" s="5" t="str">
        <f t="shared" si="2"/>
        <v/>
      </c>
      <c r="D62" s="18" t="str">
        <f>IF($A62&lt;&gt;"",SUMIFS(InserimentoDati!$N$3:$N$252,InserimentoDati!$C$3:$C$252,$A62),"")</f>
        <v/>
      </c>
      <c r="E62" s="18" t="str">
        <f>IF($A62&lt;&gt;"",SUMIFS(InserimentoDati!$O$3:$O$252,InserimentoDati!$C$3:$C$252,$A62),"")</f>
        <v/>
      </c>
      <c r="F62" s="18" t="str">
        <f t="shared" si="3"/>
        <v/>
      </c>
    </row>
    <row r="63" spans="1:6" x14ac:dyDescent="0.25">
      <c r="A63" s="19"/>
      <c r="B63" s="5" t="str">
        <f t="shared" si="1"/>
        <v/>
      </c>
      <c r="C63" s="5" t="str">
        <f t="shared" si="2"/>
        <v/>
      </c>
      <c r="D63" s="18" t="str">
        <f>IF($A63&lt;&gt;"",SUMIFS(InserimentoDati!$N$3:$N$252,InserimentoDati!$C$3:$C$252,$A63),"")</f>
        <v/>
      </c>
      <c r="E63" s="18" t="str">
        <f>IF($A63&lt;&gt;"",SUMIFS(InserimentoDati!$O$3:$O$252,InserimentoDati!$C$3:$C$252,$A63),"")</f>
        <v/>
      </c>
      <c r="F63" s="18" t="str">
        <f t="shared" si="3"/>
        <v/>
      </c>
    </row>
    <row r="64" spans="1:6" x14ac:dyDescent="0.25">
      <c r="A64" s="19"/>
      <c r="B64" s="5" t="str">
        <f t="shared" si="1"/>
        <v/>
      </c>
      <c r="C64" s="5" t="str">
        <f t="shared" si="2"/>
        <v/>
      </c>
      <c r="D64" s="18" t="str">
        <f>IF($A64&lt;&gt;"",SUMIFS(InserimentoDati!$N$3:$N$252,InserimentoDati!$C$3:$C$252,$A64),"")</f>
        <v/>
      </c>
      <c r="E64" s="18" t="str">
        <f>IF($A64&lt;&gt;"",SUMIFS(InserimentoDati!$O$3:$O$252,InserimentoDati!$C$3:$C$252,$A64),"")</f>
        <v/>
      </c>
      <c r="F64" s="18" t="str">
        <f t="shared" si="3"/>
        <v/>
      </c>
    </row>
    <row r="65" spans="1:6" x14ac:dyDescent="0.25">
      <c r="A65" s="19"/>
      <c r="B65" s="5" t="str">
        <f t="shared" si="1"/>
        <v/>
      </c>
      <c r="C65" s="5" t="str">
        <f t="shared" si="2"/>
        <v/>
      </c>
      <c r="D65" s="18" t="str">
        <f>IF($A65&lt;&gt;"",SUMIFS(InserimentoDati!$N$3:$N$252,InserimentoDati!$C$3:$C$252,$A65),"")</f>
        <v/>
      </c>
      <c r="E65" s="18" t="str">
        <f>IF($A65&lt;&gt;"",SUMIFS(InserimentoDati!$O$3:$O$252,InserimentoDati!$C$3:$C$252,$A65),"")</f>
        <v/>
      </c>
      <c r="F65" s="18" t="str">
        <f t="shared" si="3"/>
        <v/>
      </c>
    </row>
    <row r="66" spans="1:6" x14ac:dyDescent="0.25">
      <c r="A66" s="19"/>
      <c r="B66" s="5" t="str">
        <f t="shared" si="1"/>
        <v/>
      </c>
      <c r="C66" s="5" t="str">
        <f t="shared" si="2"/>
        <v/>
      </c>
      <c r="D66" s="18" t="str">
        <f>IF($A66&lt;&gt;"",SUMIFS(InserimentoDati!$N$3:$N$252,InserimentoDati!$C$3:$C$252,$A66),"")</f>
        <v/>
      </c>
      <c r="E66" s="18" t="str">
        <f>IF($A66&lt;&gt;"",SUMIFS(InserimentoDati!$O$3:$O$252,InserimentoDati!$C$3:$C$252,$A66),"")</f>
        <v/>
      </c>
      <c r="F66" s="18" t="str">
        <f t="shared" si="3"/>
        <v/>
      </c>
    </row>
    <row r="67" spans="1:6" x14ac:dyDescent="0.25">
      <c r="A67" s="19"/>
      <c r="B67" s="5" t="str">
        <f t="shared" si="1"/>
        <v/>
      </c>
      <c r="C67" s="5" t="str">
        <f t="shared" si="2"/>
        <v/>
      </c>
      <c r="D67" s="18" t="str">
        <f>IF($A67&lt;&gt;"",SUMIFS(InserimentoDati!$N$3:$N$252,InserimentoDati!$C$3:$C$252,$A67),"")</f>
        <v/>
      </c>
      <c r="E67" s="18" t="str">
        <f>IF($A67&lt;&gt;"",SUMIFS(InserimentoDati!$O$3:$O$252,InserimentoDati!$C$3:$C$252,$A67),"")</f>
        <v/>
      </c>
      <c r="F67" s="18" t="str">
        <f t="shared" si="3"/>
        <v/>
      </c>
    </row>
    <row r="68" spans="1:6" x14ac:dyDescent="0.25">
      <c r="A68" s="19"/>
      <c r="B68" s="5" t="str">
        <f t="shared" si="1"/>
        <v/>
      </c>
      <c r="C68" s="5" t="str">
        <f t="shared" si="2"/>
        <v/>
      </c>
      <c r="D68" s="18" t="str">
        <f>IF($A68&lt;&gt;"",SUMIFS(InserimentoDati!$N$3:$N$252,InserimentoDati!$C$3:$C$252,$A68),"")</f>
        <v/>
      </c>
      <c r="E68" s="18" t="str">
        <f>IF($A68&lt;&gt;"",SUMIFS(InserimentoDati!$O$3:$O$252,InserimentoDati!$C$3:$C$252,$A68),"")</f>
        <v/>
      </c>
      <c r="F68" s="18" t="str">
        <f t="shared" si="3"/>
        <v/>
      </c>
    </row>
    <row r="69" spans="1:6" x14ac:dyDescent="0.25">
      <c r="A69" s="19"/>
      <c r="B69" s="5" t="str">
        <f t="shared" ref="B69:B132" si="4">IF($A69&lt;&gt;"",VLOOKUP($A69,AreaDati2,2,FALSE),"")</f>
        <v/>
      </c>
      <c r="C69" s="5" t="str">
        <f t="shared" ref="C69:C132" si="5">IF($A69&lt;&gt;"",VLOOKUP($A69,AreaDati2,3,FALSE),"")</f>
        <v/>
      </c>
      <c r="D69" s="18" t="str">
        <f>IF($A69&lt;&gt;"",SUMIFS(InserimentoDati!$N$3:$N$252,InserimentoDati!$C$3:$C$252,$A69),"")</f>
        <v/>
      </c>
      <c r="E69" s="18" t="str">
        <f>IF($A69&lt;&gt;"",SUMIFS(InserimentoDati!$O$3:$O$252,InserimentoDati!$C$3:$C$252,$A69),"")</f>
        <v/>
      </c>
      <c r="F69" s="18" t="str">
        <f t="shared" si="3"/>
        <v/>
      </c>
    </row>
    <row r="70" spans="1:6" x14ac:dyDescent="0.25">
      <c r="A70" s="19"/>
      <c r="B70" s="5" t="str">
        <f t="shared" si="4"/>
        <v/>
      </c>
      <c r="C70" s="5" t="str">
        <f t="shared" si="5"/>
        <v/>
      </c>
      <c r="D70" s="18" t="str">
        <f>IF($A70&lt;&gt;"",SUMIFS(InserimentoDati!$N$3:$N$252,InserimentoDati!$C$3:$C$252,$A70),"")</f>
        <v/>
      </c>
      <c r="E70" s="18" t="str">
        <f>IF($A70&lt;&gt;"",SUMIFS(InserimentoDati!$O$3:$O$252,InserimentoDati!$C$3:$C$252,$A70),"")</f>
        <v/>
      </c>
      <c r="F70" s="18" t="str">
        <f t="shared" ref="F70:F133" si="6">IF($A70&lt;&gt;"",SUM(D70:E70),"")</f>
        <v/>
      </c>
    </row>
    <row r="71" spans="1:6" x14ac:dyDescent="0.25">
      <c r="A71" s="19"/>
      <c r="B71" s="5" t="str">
        <f t="shared" si="4"/>
        <v/>
      </c>
      <c r="C71" s="5" t="str">
        <f t="shared" si="5"/>
        <v/>
      </c>
      <c r="D71" s="18" t="str">
        <f>IF($A71&lt;&gt;"",SUMIFS(InserimentoDati!$N$3:$N$252,InserimentoDati!$C$3:$C$252,$A71),"")</f>
        <v/>
      </c>
      <c r="E71" s="18" t="str">
        <f>IF($A71&lt;&gt;"",SUMIFS(InserimentoDati!$O$3:$O$252,InserimentoDati!$C$3:$C$252,$A71),"")</f>
        <v/>
      </c>
      <c r="F71" s="18" t="str">
        <f t="shared" si="6"/>
        <v/>
      </c>
    </row>
    <row r="72" spans="1:6" x14ac:dyDescent="0.25">
      <c r="A72" s="19"/>
      <c r="B72" s="5" t="str">
        <f t="shared" si="4"/>
        <v/>
      </c>
      <c r="C72" s="5" t="str">
        <f t="shared" si="5"/>
        <v/>
      </c>
      <c r="D72" s="18" t="str">
        <f>IF($A72&lt;&gt;"",SUMIFS(InserimentoDati!$N$3:$N$252,InserimentoDati!$C$3:$C$252,$A72),"")</f>
        <v/>
      </c>
      <c r="E72" s="18" t="str">
        <f>IF($A72&lt;&gt;"",SUMIFS(InserimentoDati!$O$3:$O$252,InserimentoDati!$C$3:$C$252,$A72),"")</f>
        <v/>
      </c>
      <c r="F72" s="18" t="str">
        <f t="shared" si="6"/>
        <v/>
      </c>
    </row>
    <row r="73" spans="1:6" x14ac:dyDescent="0.25">
      <c r="A73" s="19"/>
      <c r="B73" s="5" t="str">
        <f t="shared" si="4"/>
        <v/>
      </c>
      <c r="C73" s="5" t="str">
        <f t="shared" si="5"/>
        <v/>
      </c>
      <c r="D73" s="18" t="str">
        <f>IF($A73&lt;&gt;"",SUMIFS(InserimentoDati!$N$3:$N$252,InserimentoDati!$C$3:$C$252,$A73),"")</f>
        <v/>
      </c>
      <c r="E73" s="18" t="str">
        <f>IF($A73&lt;&gt;"",SUMIFS(InserimentoDati!$O$3:$O$252,InserimentoDati!$C$3:$C$252,$A73),"")</f>
        <v/>
      </c>
      <c r="F73" s="18" t="str">
        <f t="shared" si="6"/>
        <v/>
      </c>
    </row>
    <row r="74" spans="1:6" x14ac:dyDescent="0.25">
      <c r="A74" s="19"/>
      <c r="B74" s="5" t="str">
        <f t="shared" si="4"/>
        <v/>
      </c>
      <c r="C74" s="5" t="str">
        <f t="shared" si="5"/>
        <v/>
      </c>
      <c r="D74" s="18" t="str">
        <f>IF($A74&lt;&gt;"",SUMIFS(InserimentoDati!$N$3:$N$252,InserimentoDati!$C$3:$C$252,$A74),"")</f>
        <v/>
      </c>
      <c r="E74" s="18" t="str">
        <f>IF($A74&lt;&gt;"",SUMIFS(InserimentoDati!$O$3:$O$252,InserimentoDati!$C$3:$C$252,$A74),"")</f>
        <v/>
      </c>
      <c r="F74" s="18" t="str">
        <f t="shared" si="6"/>
        <v/>
      </c>
    </row>
    <row r="75" spans="1:6" x14ac:dyDescent="0.25">
      <c r="A75" s="19"/>
      <c r="B75" s="5" t="str">
        <f t="shared" si="4"/>
        <v/>
      </c>
      <c r="C75" s="5" t="str">
        <f t="shared" si="5"/>
        <v/>
      </c>
      <c r="D75" s="18" t="str">
        <f>IF($A75&lt;&gt;"",SUMIFS(InserimentoDati!$N$3:$N$252,InserimentoDati!$C$3:$C$252,$A75),"")</f>
        <v/>
      </c>
      <c r="E75" s="18" t="str">
        <f>IF($A75&lt;&gt;"",SUMIFS(InserimentoDati!$O$3:$O$252,InserimentoDati!$C$3:$C$252,$A75),"")</f>
        <v/>
      </c>
      <c r="F75" s="18" t="str">
        <f t="shared" si="6"/>
        <v/>
      </c>
    </row>
    <row r="76" spans="1:6" x14ac:dyDescent="0.25">
      <c r="A76" s="19"/>
      <c r="B76" s="5" t="str">
        <f t="shared" si="4"/>
        <v/>
      </c>
      <c r="C76" s="5" t="str">
        <f t="shared" si="5"/>
        <v/>
      </c>
      <c r="D76" s="18" t="str">
        <f>IF($A76&lt;&gt;"",SUMIFS(InserimentoDati!$N$3:$N$252,InserimentoDati!$C$3:$C$252,$A76),"")</f>
        <v/>
      </c>
      <c r="E76" s="18" t="str">
        <f>IF($A76&lt;&gt;"",SUMIFS(InserimentoDati!$O$3:$O$252,InserimentoDati!$C$3:$C$252,$A76),"")</f>
        <v/>
      </c>
      <c r="F76" s="18" t="str">
        <f t="shared" si="6"/>
        <v/>
      </c>
    </row>
    <row r="77" spans="1:6" x14ac:dyDescent="0.25">
      <c r="A77" s="19"/>
      <c r="B77" s="5" t="str">
        <f t="shared" si="4"/>
        <v/>
      </c>
      <c r="C77" s="5" t="str">
        <f t="shared" si="5"/>
        <v/>
      </c>
      <c r="D77" s="18" t="str">
        <f>IF($A77&lt;&gt;"",SUMIFS(InserimentoDati!$N$3:$N$252,InserimentoDati!$C$3:$C$252,$A77),"")</f>
        <v/>
      </c>
      <c r="E77" s="18" t="str">
        <f>IF($A77&lt;&gt;"",SUMIFS(InserimentoDati!$O$3:$O$252,InserimentoDati!$C$3:$C$252,$A77),"")</f>
        <v/>
      </c>
      <c r="F77" s="18" t="str">
        <f t="shared" si="6"/>
        <v/>
      </c>
    </row>
    <row r="78" spans="1:6" x14ac:dyDescent="0.25">
      <c r="A78" s="19"/>
      <c r="B78" s="5" t="str">
        <f t="shared" si="4"/>
        <v/>
      </c>
      <c r="C78" s="5" t="str">
        <f t="shared" si="5"/>
        <v/>
      </c>
      <c r="D78" s="18" t="str">
        <f>IF($A78&lt;&gt;"",SUMIFS(InserimentoDati!$N$3:$N$252,InserimentoDati!$C$3:$C$252,$A78),"")</f>
        <v/>
      </c>
      <c r="E78" s="18" t="str">
        <f>IF($A78&lt;&gt;"",SUMIFS(InserimentoDati!$O$3:$O$252,InserimentoDati!$C$3:$C$252,$A78),"")</f>
        <v/>
      </c>
      <c r="F78" s="18" t="str">
        <f t="shared" si="6"/>
        <v/>
      </c>
    </row>
    <row r="79" spans="1:6" x14ac:dyDescent="0.25">
      <c r="A79" s="19"/>
      <c r="B79" s="5" t="str">
        <f t="shared" si="4"/>
        <v/>
      </c>
      <c r="C79" s="5" t="str">
        <f t="shared" si="5"/>
        <v/>
      </c>
      <c r="D79" s="18" t="str">
        <f>IF($A79&lt;&gt;"",SUMIFS(InserimentoDati!$N$3:$N$252,InserimentoDati!$C$3:$C$252,$A79),"")</f>
        <v/>
      </c>
      <c r="E79" s="18" t="str">
        <f>IF($A79&lt;&gt;"",SUMIFS(InserimentoDati!$O$3:$O$252,InserimentoDati!$C$3:$C$252,$A79),"")</f>
        <v/>
      </c>
      <c r="F79" s="18" t="str">
        <f t="shared" si="6"/>
        <v/>
      </c>
    </row>
    <row r="80" spans="1:6" x14ac:dyDescent="0.25">
      <c r="A80" s="19"/>
      <c r="B80" s="5" t="str">
        <f t="shared" si="4"/>
        <v/>
      </c>
      <c r="C80" s="5" t="str">
        <f t="shared" si="5"/>
        <v/>
      </c>
      <c r="D80" s="18" t="str">
        <f>IF($A80&lt;&gt;"",SUMIFS(InserimentoDati!$N$3:$N$252,InserimentoDati!$C$3:$C$252,$A80),"")</f>
        <v/>
      </c>
      <c r="E80" s="18" t="str">
        <f>IF($A80&lt;&gt;"",SUMIFS(InserimentoDati!$O$3:$O$252,InserimentoDati!$C$3:$C$252,$A80),"")</f>
        <v/>
      </c>
      <c r="F80" s="18" t="str">
        <f t="shared" si="6"/>
        <v/>
      </c>
    </row>
    <row r="81" spans="1:6" x14ac:dyDescent="0.25">
      <c r="A81" s="19"/>
      <c r="B81" s="5" t="str">
        <f t="shared" si="4"/>
        <v/>
      </c>
      <c r="C81" s="5" t="str">
        <f t="shared" si="5"/>
        <v/>
      </c>
      <c r="D81" s="18" t="str">
        <f>IF($A81&lt;&gt;"",SUMIFS(InserimentoDati!$N$3:$N$252,InserimentoDati!$C$3:$C$252,$A81),"")</f>
        <v/>
      </c>
      <c r="E81" s="18" t="str">
        <f>IF($A81&lt;&gt;"",SUMIFS(InserimentoDati!$O$3:$O$252,InserimentoDati!$C$3:$C$252,$A81),"")</f>
        <v/>
      </c>
      <c r="F81" s="18" t="str">
        <f t="shared" si="6"/>
        <v/>
      </c>
    </row>
    <row r="82" spans="1:6" x14ac:dyDescent="0.25">
      <c r="A82" s="19"/>
      <c r="B82" s="5" t="str">
        <f t="shared" si="4"/>
        <v/>
      </c>
      <c r="C82" s="5" t="str">
        <f t="shared" si="5"/>
        <v/>
      </c>
      <c r="D82" s="18" t="str">
        <f>IF($A82&lt;&gt;"",SUMIFS(InserimentoDati!$N$3:$N$252,InserimentoDati!$C$3:$C$252,$A82),"")</f>
        <v/>
      </c>
      <c r="E82" s="18" t="str">
        <f>IF($A82&lt;&gt;"",SUMIFS(InserimentoDati!$O$3:$O$252,InserimentoDati!$C$3:$C$252,$A82),"")</f>
        <v/>
      </c>
      <c r="F82" s="18" t="str">
        <f t="shared" si="6"/>
        <v/>
      </c>
    </row>
    <row r="83" spans="1:6" x14ac:dyDescent="0.25">
      <c r="A83" s="19"/>
      <c r="B83" s="5" t="str">
        <f t="shared" si="4"/>
        <v/>
      </c>
      <c r="C83" s="5" t="str">
        <f t="shared" si="5"/>
        <v/>
      </c>
      <c r="D83" s="18" t="str">
        <f>IF($A83&lt;&gt;"",SUMIFS(InserimentoDati!$N$3:$N$252,InserimentoDati!$C$3:$C$252,$A83),"")</f>
        <v/>
      </c>
      <c r="E83" s="18" t="str">
        <f>IF($A83&lt;&gt;"",SUMIFS(InserimentoDati!$O$3:$O$252,InserimentoDati!$C$3:$C$252,$A83),"")</f>
        <v/>
      </c>
      <c r="F83" s="18" t="str">
        <f t="shared" si="6"/>
        <v/>
      </c>
    </row>
    <row r="84" spans="1:6" x14ac:dyDescent="0.25">
      <c r="A84" s="19"/>
      <c r="B84" s="5" t="str">
        <f t="shared" si="4"/>
        <v/>
      </c>
      <c r="C84" s="5" t="str">
        <f t="shared" si="5"/>
        <v/>
      </c>
      <c r="D84" s="18" t="str">
        <f>IF($A84&lt;&gt;"",SUMIFS(InserimentoDati!$N$3:$N$252,InserimentoDati!$C$3:$C$252,$A84),"")</f>
        <v/>
      </c>
      <c r="E84" s="18" t="str">
        <f>IF($A84&lt;&gt;"",SUMIFS(InserimentoDati!$O$3:$O$252,InserimentoDati!$C$3:$C$252,$A84),"")</f>
        <v/>
      </c>
      <c r="F84" s="18" t="str">
        <f t="shared" si="6"/>
        <v/>
      </c>
    </row>
    <row r="85" spans="1:6" x14ac:dyDescent="0.25">
      <c r="A85" s="19"/>
      <c r="B85" s="5" t="str">
        <f t="shared" si="4"/>
        <v/>
      </c>
      <c r="C85" s="5" t="str">
        <f t="shared" si="5"/>
        <v/>
      </c>
      <c r="D85" s="18" t="str">
        <f>IF($A85&lt;&gt;"",SUMIFS(InserimentoDati!$N$3:$N$252,InserimentoDati!$C$3:$C$252,$A85),"")</f>
        <v/>
      </c>
      <c r="E85" s="18" t="str">
        <f>IF($A85&lt;&gt;"",SUMIFS(InserimentoDati!$O$3:$O$252,InserimentoDati!$C$3:$C$252,$A85),"")</f>
        <v/>
      </c>
      <c r="F85" s="18" t="str">
        <f t="shared" si="6"/>
        <v/>
      </c>
    </row>
    <row r="86" spans="1:6" x14ac:dyDescent="0.25">
      <c r="A86" s="19"/>
      <c r="B86" s="5" t="str">
        <f t="shared" si="4"/>
        <v/>
      </c>
      <c r="C86" s="5" t="str">
        <f t="shared" si="5"/>
        <v/>
      </c>
      <c r="D86" s="18" t="str">
        <f>IF($A86&lt;&gt;"",SUMIFS(InserimentoDati!$N$3:$N$252,InserimentoDati!$C$3:$C$252,$A86),"")</f>
        <v/>
      </c>
      <c r="E86" s="18" t="str">
        <f>IF($A86&lt;&gt;"",SUMIFS(InserimentoDati!$O$3:$O$252,InserimentoDati!$C$3:$C$252,$A86),"")</f>
        <v/>
      </c>
      <c r="F86" s="18" t="str">
        <f t="shared" si="6"/>
        <v/>
      </c>
    </row>
    <row r="87" spans="1:6" x14ac:dyDescent="0.25">
      <c r="A87" s="19"/>
      <c r="B87" s="5" t="str">
        <f t="shared" si="4"/>
        <v/>
      </c>
      <c r="C87" s="5" t="str">
        <f t="shared" si="5"/>
        <v/>
      </c>
      <c r="D87" s="18" t="str">
        <f>IF($A87&lt;&gt;"",SUMIFS(InserimentoDati!$N$3:$N$252,InserimentoDati!$C$3:$C$252,$A87),"")</f>
        <v/>
      </c>
      <c r="E87" s="18" t="str">
        <f>IF($A87&lt;&gt;"",SUMIFS(InserimentoDati!$O$3:$O$252,InserimentoDati!$C$3:$C$252,$A87),"")</f>
        <v/>
      </c>
      <c r="F87" s="18" t="str">
        <f t="shared" si="6"/>
        <v/>
      </c>
    </row>
    <row r="88" spans="1:6" x14ac:dyDescent="0.25">
      <c r="A88" s="19"/>
      <c r="B88" s="5" t="str">
        <f t="shared" si="4"/>
        <v/>
      </c>
      <c r="C88" s="5" t="str">
        <f t="shared" si="5"/>
        <v/>
      </c>
      <c r="D88" s="18" t="str">
        <f>IF($A88&lt;&gt;"",SUMIFS(InserimentoDati!$N$3:$N$252,InserimentoDati!$C$3:$C$252,$A88),"")</f>
        <v/>
      </c>
      <c r="E88" s="18" t="str">
        <f>IF($A88&lt;&gt;"",SUMIFS(InserimentoDati!$O$3:$O$252,InserimentoDati!$C$3:$C$252,$A88),"")</f>
        <v/>
      </c>
      <c r="F88" s="18" t="str">
        <f t="shared" si="6"/>
        <v/>
      </c>
    </row>
    <row r="89" spans="1:6" x14ac:dyDescent="0.25">
      <c r="A89" s="19"/>
      <c r="B89" s="5" t="str">
        <f t="shared" si="4"/>
        <v/>
      </c>
      <c r="C89" s="5" t="str">
        <f t="shared" si="5"/>
        <v/>
      </c>
      <c r="D89" s="18" t="str">
        <f>IF($A89&lt;&gt;"",SUMIFS(InserimentoDati!$N$3:$N$252,InserimentoDati!$C$3:$C$252,$A89),"")</f>
        <v/>
      </c>
      <c r="E89" s="18" t="str">
        <f>IF($A89&lt;&gt;"",SUMIFS(InserimentoDati!$O$3:$O$252,InserimentoDati!$C$3:$C$252,$A89),"")</f>
        <v/>
      </c>
      <c r="F89" s="18" t="str">
        <f t="shared" si="6"/>
        <v/>
      </c>
    </row>
    <row r="90" spans="1:6" x14ac:dyDescent="0.25">
      <c r="A90" s="19"/>
      <c r="B90" s="5" t="str">
        <f t="shared" si="4"/>
        <v/>
      </c>
      <c r="C90" s="5" t="str">
        <f t="shared" si="5"/>
        <v/>
      </c>
      <c r="D90" s="18" t="str">
        <f>IF($A90&lt;&gt;"",SUMIFS(InserimentoDati!$N$3:$N$252,InserimentoDati!$C$3:$C$252,$A90),"")</f>
        <v/>
      </c>
      <c r="E90" s="18" t="str">
        <f>IF($A90&lt;&gt;"",SUMIFS(InserimentoDati!$O$3:$O$252,InserimentoDati!$C$3:$C$252,$A90),"")</f>
        <v/>
      </c>
      <c r="F90" s="18" t="str">
        <f t="shared" si="6"/>
        <v/>
      </c>
    </row>
    <row r="91" spans="1:6" x14ac:dyDescent="0.25">
      <c r="A91" s="19"/>
      <c r="B91" s="5" t="str">
        <f t="shared" si="4"/>
        <v/>
      </c>
      <c r="C91" s="5" t="str">
        <f t="shared" si="5"/>
        <v/>
      </c>
      <c r="D91" s="18" t="str">
        <f>IF($A91&lt;&gt;"",SUMIFS(InserimentoDati!$N$3:$N$252,InserimentoDati!$C$3:$C$252,$A91),"")</f>
        <v/>
      </c>
      <c r="E91" s="18" t="str">
        <f>IF($A91&lt;&gt;"",SUMIFS(InserimentoDati!$O$3:$O$252,InserimentoDati!$C$3:$C$252,$A91),"")</f>
        <v/>
      </c>
      <c r="F91" s="18" t="str">
        <f t="shared" si="6"/>
        <v/>
      </c>
    </row>
    <row r="92" spans="1:6" x14ac:dyDescent="0.25">
      <c r="A92" s="19"/>
      <c r="B92" s="5" t="str">
        <f t="shared" si="4"/>
        <v/>
      </c>
      <c r="C92" s="5" t="str">
        <f t="shared" si="5"/>
        <v/>
      </c>
      <c r="D92" s="18" t="str">
        <f>IF($A92&lt;&gt;"",SUMIFS(InserimentoDati!$N$3:$N$252,InserimentoDati!$C$3:$C$252,$A92),"")</f>
        <v/>
      </c>
      <c r="E92" s="18" t="str">
        <f>IF($A92&lt;&gt;"",SUMIFS(InserimentoDati!$O$3:$O$252,InserimentoDati!$C$3:$C$252,$A92),"")</f>
        <v/>
      </c>
      <c r="F92" s="18" t="str">
        <f t="shared" si="6"/>
        <v/>
      </c>
    </row>
    <row r="93" spans="1:6" x14ac:dyDescent="0.25">
      <c r="A93" s="19"/>
      <c r="B93" s="5" t="str">
        <f t="shared" si="4"/>
        <v/>
      </c>
      <c r="C93" s="5" t="str">
        <f t="shared" si="5"/>
        <v/>
      </c>
      <c r="D93" s="18" t="str">
        <f>IF($A93&lt;&gt;"",SUMIFS(InserimentoDati!$N$3:$N$252,InserimentoDati!$C$3:$C$252,$A93),"")</f>
        <v/>
      </c>
      <c r="E93" s="18" t="str">
        <f>IF($A93&lt;&gt;"",SUMIFS(InserimentoDati!$O$3:$O$252,InserimentoDati!$C$3:$C$252,$A93),"")</f>
        <v/>
      </c>
      <c r="F93" s="18" t="str">
        <f t="shared" si="6"/>
        <v/>
      </c>
    </row>
    <row r="94" spans="1:6" x14ac:dyDescent="0.25">
      <c r="A94" s="19"/>
      <c r="B94" s="5" t="str">
        <f t="shared" si="4"/>
        <v/>
      </c>
      <c r="C94" s="5" t="str">
        <f t="shared" si="5"/>
        <v/>
      </c>
      <c r="D94" s="18" t="str">
        <f>IF($A94&lt;&gt;"",SUMIFS(InserimentoDati!$N$3:$N$252,InserimentoDati!$C$3:$C$252,$A94),"")</f>
        <v/>
      </c>
      <c r="E94" s="18" t="str">
        <f>IF($A94&lt;&gt;"",SUMIFS(InserimentoDati!$O$3:$O$252,InserimentoDati!$C$3:$C$252,$A94),"")</f>
        <v/>
      </c>
      <c r="F94" s="18" t="str">
        <f t="shared" si="6"/>
        <v/>
      </c>
    </row>
    <row r="95" spans="1:6" x14ac:dyDescent="0.25">
      <c r="A95" s="19"/>
      <c r="B95" s="5" t="str">
        <f t="shared" si="4"/>
        <v/>
      </c>
      <c r="C95" s="5" t="str">
        <f t="shared" si="5"/>
        <v/>
      </c>
      <c r="D95" s="18" t="str">
        <f>IF($A95&lt;&gt;"",SUMIFS(InserimentoDati!$N$3:$N$252,InserimentoDati!$C$3:$C$252,$A95),"")</f>
        <v/>
      </c>
      <c r="E95" s="18" t="str">
        <f>IF($A95&lt;&gt;"",SUMIFS(InserimentoDati!$O$3:$O$252,InserimentoDati!$C$3:$C$252,$A95),"")</f>
        <v/>
      </c>
      <c r="F95" s="18" t="str">
        <f t="shared" si="6"/>
        <v/>
      </c>
    </row>
    <row r="96" spans="1:6" x14ac:dyDescent="0.25">
      <c r="A96" s="19"/>
      <c r="B96" s="5" t="str">
        <f t="shared" si="4"/>
        <v/>
      </c>
      <c r="C96" s="5" t="str">
        <f t="shared" si="5"/>
        <v/>
      </c>
      <c r="D96" s="18" t="str">
        <f>IF($A96&lt;&gt;"",SUMIFS(InserimentoDati!$N$3:$N$252,InserimentoDati!$C$3:$C$252,$A96),"")</f>
        <v/>
      </c>
      <c r="E96" s="18" t="str">
        <f>IF($A96&lt;&gt;"",SUMIFS(InserimentoDati!$O$3:$O$252,InserimentoDati!$C$3:$C$252,$A96),"")</f>
        <v/>
      </c>
      <c r="F96" s="18" t="str">
        <f t="shared" si="6"/>
        <v/>
      </c>
    </row>
    <row r="97" spans="1:6" x14ac:dyDescent="0.25">
      <c r="A97" s="19"/>
      <c r="B97" s="5" t="str">
        <f t="shared" si="4"/>
        <v/>
      </c>
      <c r="C97" s="5" t="str">
        <f t="shared" si="5"/>
        <v/>
      </c>
      <c r="D97" s="18" t="str">
        <f>IF($A97&lt;&gt;"",SUMIFS(InserimentoDati!$N$3:$N$252,InserimentoDati!$C$3:$C$252,$A97),"")</f>
        <v/>
      </c>
      <c r="E97" s="18" t="str">
        <f>IF($A97&lt;&gt;"",SUMIFS(InserimentoDati!$O$3:$O$252,InserimentoDati!$C$3:$C$252,$A97),"")</f>
        <v/>
      </c>
      <c r="F97" s="18" t="str">
        <f t="shared" si="6"/>
        <v/>
      </c>
    </row>
    <row r="98" spans="1:6" x14ac:dyDescent="0.25">
      <c r="A98" s="19"/>
      <c r="B98" s="5" t="str">
        <f t="shared" si="4"/>
        <v/>
      </c>
      <c r="C98" s="5" t="str">
        <f t="shared" si="5"/>
        <v/>
      </c>
      <c r="D98" s="18" t="str">
        <f>IF($A98&lt;&gt;"",SUMIFS(InserimentoDati!$N$3:$N$252,InserimentoDati!$C$3:$C$252,$A98),"")</f>
        <v/>
      </c>
      <c r="E98" s="18" t="str">
        <f>IF($A98&lt;&gt;"",SUMIFS(InserimentoDati!$O$3:$O$252,InserimentoDati!$C$3:$C$252,$A98),"")</f>
        <v/>
      </c>
      <c r="F98" s="18" t="str">
        <f t="shared" si="6"/>
        <v/>
      </c>
    </row>
    <row r="99" spans="1:6" x14ac:dyDescent="0.25">
      <c r="A99" s="19"/>
      <c r="B99" s="5" t="str">
        <f t="shared" si="4"/>
        <v/>
      </c>
      <c r="C99" s="5" t="str">
        <f t="shared" si="5"/>
        <v/>
      </c>
      <c r="D99" s="18" t="str">
        <f>IF($A99&lt;&gt;"",SUMIFS(InserimentoDati!$N$3:$N$252,InserimentoDati!$C$3:$C$252,$A99),"")</f>
        <v/>
      </c>
      <c r="E99" s="18" t="str">
        <f>IF($A99&lt;&gt;"",SUMIFS(InserimentoDati!$O$3:$O$252,InserimentoDati!$C$3:$C$252,$A99),"")</f>
        <v/>
      </c>
      <c r="F99" s="18" t="str">
        <f t="shared" si="6"/>
        <v/>
      </c>
    </row>
    <row r="100" spans="1:6" x14ac:dyDescent="0.25">
      <c r="A100" s="19"/>
      <c r="B100" s="5" t="str">
        <f t="shared" si="4"/>
        <v/>
      </c>
      <c r="C100" s="5" t="str">
        <f t="shared" si="5"/>
        <v/>
      </c>
      <c r="D100" s="18" t="str">
        <f>IF($A100&lt;&gt;"",SUMIFS(InserimentoDati!$N$3:$N$252,InserimentoDati!$C$3:$C$252,$A100),"")</f>
        <v/>
      </c>
      <c r="E100" s="18" t="str">
        <f>IF($A100&lt;&gt;"",SUMIFS(InserimentoDati!$O$3:$O$252,InserimentoDati!$C$3:$C$252,$A100),"")</f>
        <v/>
      </c>
      <c r="F100" s="18" t="str">
        <f t="shared" si="6"/>
        <v/>
      </c>
    </row>
    <row r="101" spans="1:6" x14ac:dyDescent="0.25">
      <c r="A101" s="19"/>
      <c r="B101" s="5" t="str">
        <f t="shared" si="4"/>
        <v/>
      </c>
      <c r="C101" s="5" t="str">
        <f t="shared" si="5"/>
        <v/>
      </c>
      <c r="D101" s="18" t="str">
        <f>IF($A101&lt;&gt;"",SUMIFS(InserimentoDati!$N$3:$N$252,InserimentoDati!$C$3:$C$252,$A101),"")</f>
        <v/>
      </c>
      <c r="E101" s="18" t="str">
        <f>IF($A101&lt;&gt;"",SUMIFS(InserimentoDati!$O$3:$O$252,InserimentoDati!$C$3:$C$252,$A101),"")</f>
        <v/>
      </c>
      <c r="F101" s="18" t="str">
        <f t="shared" si="6"/>
        <v/>
      </c>
    </row>
    <row r="102" spans="1:6" x14ac:dyDescent="0.25">
      <c r="A102" s="19"/>
      <c r="B102" s="5" t="str">
        <f t="shared" si="4"/>
        <v/>
      </c>
      <c r="C102" s="5" t="str">
        <f t="shared" si="5"/>
        <v/>
      </c>
      <c r="D102" s="18" t="str">
        <f>IF($A102&lt;&gt;"",SUMIFS(InserimentoDati!$N$3:$N$252,InserimentoDati!$C$3:$C$252,$A102),"")</f>
        <v/>
      </c>
      <c r="E102" s="18" t="str">
        <f>IF($A102&lt;&gt;"",SUMIFS(InserimentoDati!$O$3:$O$252,InserimentoDati!$C$3:$C$252,$A102),"")</f>
        <v/>
      </c>
      <c r="F102" s="18" t="str">
        <f t="shared" si="6"/>
        <v/>
      </c>
    </row>
    <row r="103" spans="1:6" x14ac:dyDescent="0.25">
      <c r="A103" s="19"/>
      <c r="B103" s="5" t="str">
        <f t="shared" si="4"/>
        <v/>
      </c>
      <c r="C103" s="5" t="str">
        <f t="shared" si="5"/>
        <v/>
      </c>
      <c r="D103" s="18" t="str">
        <f>IF($A103&lt;&gt;"",SUMIFS(InserimentoDati!$N$3:$N$252,InserimentoDati!$C$3:$C$252,$A103),"")</f>
        <v/>
      </c>
      <c r="E103" s="18" t="str">
        <f>IF($A103&lt;&gt;"",SUMIFS(InserimentoDati!$O$3:$O$252,InserimentoDati!$C$3:$C$252,$A103),"")</f>
        <v/>
      </c>
      <c r="F103" s="18" t="str">
        <f t="shared" si="6"/>
        <v/>
      </c>
    </row>
    <row r="104" spans="1:6" x14ac:dyDescent="0.25">
      <c r="A104" s="19"/>
      <c r="B104" s="5" t="str">
        <f t="shared" si="4"/>
        <v/>
      </c>
      <c r="C104" s="5" t="str">
        <f t="shared" si="5"/>
        <v/>
      </c>
      <c r="D104" s="18" t="str">
        <f>IF($A104&lt;&gt;"",SUMIFS(InserimentoDati!$N$3:$N$252,InserimentoDati!$C$3:$C$252,$A104),"")</f>
        <v/>
      </c>
      <c r="E104" s="18" t="str">
        <f>IF($A104&lt;&gt;"",SUMIFS(InserimentoDati!$O$3:$O$252,InserimentoDati!$C$3:$C$252,$A104),"")</f>
        <v/>
      </c>
      <c r="F104" s="18" t="str">
        <f t="shared" si="6"/>
        <v/>
      </c>
    </row>
    <row r="105" spans="1:6" x14ac:dyDescent="0.25">
      <c r="A105" s="19"/>
      <c r="B105" s="5" t="str">
        <f t="shared" si="4"/>
        <v/>
      </c>
      <c r="C105" s="5" t="str">
        <f t="shared" si="5"/>
        <v/>
      </c>
      <c r="D105" s="18" t="str">
        <f>IF($A105&lt;&gt;"",SUMIFS(InserimentoDati!$N$3:$N$252,InserimentoDati!$C$3:$C$252,$A105),"")</f>
        <v/>
      </c>
      <c r="E105" s="18" t="str">
        <f>IF($A105&lt;&gt;"",SUMIFS(InserimentoDati!$O$3:$O$252,InserimentoDati!$C$3:$C$252,$A105),"")</f>
        <v/>
      </c>
      <c r="F105" s="18" t="str">
        <f t="shared" si="6"/>
        <v/>
      </c>
    </row>
    <row r="106" spans="1:6" x14ac:dyDescent="0.25">
      <c r="A106" s="19"/>
      <c r="B106" s="5" t="str">
        <f t="shared" si="4"/>
        <v/>
      </c>
      <c r="C106" s="5" t="str">
        <f t="shared" si="5"/>
        <v/>
      </c>
      <c r="D106" s="18" t="str">
        <f>IF($A106&lt;&gt;"",SUMIFS(InserimentoDati!$N$3:$N$252,InserimentoDati!$C$3:$C$252,$A106),"")</f>
        <v/>
      </c>
      <c r="E106" s="18" t="str">
        <f>IF($A106&lt;&gt;"",SUMIFS(InserimentoDati!$O$3:$O$252,InserimentoDati!$C$3:$C$252,$A106),"")</f>
        <v/>
      </c>
      <c r="F106" s="18" t="str">
        <f t="shared" si="6"/>
        <v/>
      </c>
    </row>
    <row r="107" spans="1:6" x14ac:dyDescent="0.25">
      <c r="A107" s="19"/>
      <c r="B107" s="5" t="str">
        <f t="shared" si="4"/>
        <v/>
      </c>
      <c r="C107" s="5" t="str">
        <f t="shared" si="5"/>
        <v/>
      </c>
      <c r="D107" s="18" t="str">
        <f>IF($A107&lt;&gt;"",SUMIFS(InserimentoDati!$N$3:$N$252,InserimentoDati!$C$3:$C$252,$A107),"")</f>
        <v/>
      </c>
      <c r="E107" s="18" t="str">
        <f>IF($A107&lt;&gt;"",SUMIFS(InserimentoDati!$O$3:$O$252,InserimentoDati!$C$3:$C$252,$A107),"")</f>
        <v/>
      </c>
      <c r="F107" s="18" t="str">
        <f t="shared" si="6"/>
        <v/>
      </c>
    </row>
    <row r="108" spans="1:6" x14ac:dyDescent="0.25">
      <c r="A108" s="19"/>
      <c r="B108" s="5" t="str">
        <f t="shared" si="4"/>
        <v/>
      </c>
      <c r="C108" s="5" t="str">
        <f t="shared" si="5"/>
        <v/>
      </c>
      <c r="D108" s="18" t="str">
        <f>IF($A108&lt;&gt;"",SUMIFS(InserimentoDati!$N$3:$N$252,InserimentoDati!$C$3:$C$252,$A108),"")</f>
        <v/>
      </c>
      <c r="E108" s="18" t="str">
        <f>IF($A108&lt;&gt;"",SUMIFS(InserimentoDati!$O$3:$O$252,InserimentoDati!$C$3:$C$252,$A108),"")</f>
        <v/>
      </c>
      <c r="F108" s="18" t="str">
        <f t="shared" si="6"/>
        <v/>
      </c>
    </row>
    <row r="109" spans="1:6" x14ac:dyDescent="0.25">
      <c r="A109" s="19"/>
      <c r="B109" s="5" t="str">
        <f t="shared" si="4"/>
        <v/>
      </c>
      <c r="C109" s="5" t="str">
        <f t="shared" si="5"/>
        <v/>
      </c>
      <c r="D109" s="18" t="str">
        <f>IF($A109&lt;&gt;"",SUMIFS(InserimentoDati!$N$3:$N$252,InserimentoDati!$C$3:$C$252,$A109),"")</f>
        <v/>
      </c>
      <c r="E109" s="18" t="str">
        <f>IF($A109&lt;&gt;"",SUMIFS(InserimentoDati!$O$3:$O$252,InserimentoDati!$C$3:$C$252,$A109),"")</f>
        <v/>
      </c>
      <c r="F109" s="18" t="str">
        <f t="shared" si="6"/>
        <v/>
      </c>
    </row>
    <row r="110" spans="1:6" x14ac:dyDescent="0.25">
      <c r="A110" s="19"/>
      <c r="B110" s="5" t="str">
        <f t="shared" si="4"/>
        <v/>
      </c>
      <c r="C110" s="5" t="str">
        <f t="shared" si="5"/>
        <v/>
      </c>
      <c r="D110" s="18" t="str">
        <f>IF($A110&lt;&gt;"",SUMIFS(InserimentoDati!$N$3:$N$252,InserimentoDati!$C$3:$C$252,$A110),"")</f>
        <v/>
      </c>
      <c r="E110" s="18" t="str">
        <f>IF($A110&lt;&gt;"",SUMIFS(InserimentoDati!$O$3:$O$252,InserimentoDati!$C$3:$C$252,$A110),"")</f>
        <v/>
      </c>
      <c r="F110" s="18" t="str">
        <f t="shared" si="6"/>
        <v/>
      </c>
    </row>
    <row r="111" spans="1:6" x14ac:dyDescent="0.25">
      <c r="A111" s="19"/>
      <c r="B111" s="5" t="str">
        <f t="shared" si="4"/>
        <v/>
      </c>
      <c r="C111" s="5" t="str">
        <f t="shared" si="5"/>
        <v/>
      </c>
      <c r="D111" s="18" t="str">
        <f>IF($A111&lt;&gt;"",SUMIFS(InserimentoDati!$N$3:$N$252,InserimentoDati!$C$3:$C$252,$A111),"")</f>
        <v/>
      </c>
      <c r="E111" s="18" t="str">
        <f>IF($A111&lt;&gt;"",SUMIFS(InserimentoDati!$O$3:$O$252,InserimentoDati!$C$3:$C$252,$A111),"")</f>
        <v/>
      </c>
      <c r="F111" s="18" t="str">
        <f t="shared" si="6"/>
        <v/>
      </c>
    </row>
    <row r="112" spans="1:6" x14ac:dyDescent="0.25">
      <c r="A112" s="19"/>
      <c r="B112" s="5" t="str">
        <f t="shared" si="4"/>
        <v/>
      </c>
      <c r="C112" s="5" t="str">
        <f t="shared" si="5"/>
        <v/>
      </c>
      <c r="D112" s="18" t="str">
        <f>IF($A112&lt;&gt;"",SUMIFS(InserimentoDati!$N$3:$N$252,InserimentoDati!$C$3:$C$252,$A112),"")</f>
        <v/>
      </c>
      <c r="E112" s="18" t="str">
        <f>IF($A112&lt;&gt;"",SUMIFS(InserimentoDati!$O$3:$O$252,InserimentoDati!$C$3:$C$252,$A112),"")</f>
        <v/>
      </c>
      <c r="F112" s="18" t="str">
        <f t="shared" si="6"/>
        <v/>
      </c>
    </row>
    <row r="113" spans="1:6" x14ac:dyDescent="0.25">
      <c r="A113" s="19"/>
      <c r="B113" s="5" t="str">
        <f t="shared" si="4"/>
        <v/>
      </c>
      <c r="C113" s="5" t="str">
        <f t="shared" si="5"/>
        <v/>
      </c>
      <c r="D113" s="18" t="str">
        <f>IF($A113&lt;&gt;"",SUMIFS(InserimentoDati!$N$3:$N$252,InserimentoDati!$C$3:$C$252,$A113),"")</f>
        <v/>
      </c>
      <c r="E113" s="18" t="str">
        <f>IF($A113&lt;&gt;"",SUMIFS(InserimentoDati!$O$3:$O$252,InserimentoDati!$C$3:$C$252,$A113),"")</f>
        <v/>
      </c>
      <c r="F113" s="18" t="str">
        <f t="shared" si="6"/>
        <v/>
      </c>
    </row>
    <row r="114" spans="1:6" x14ac:dyDescent="0.25">
      <c r="A114" s="19"/>
      <c r="B114" s="5" t="str">
        <f t="shared" si="4"/>
        <v/>
      </c>
      <c r="C114" s="5" t="str">
        <f t="shared" si="5"/>
        <v/>
      </c>
      <c r="D114" s="18" t="str">
        <f>IF($A114&lt;&gt;"",SUMIFS(InserimentoDati!$N$3:$N$252,InserimentoDati!$C$3:$C$252,$A114),"")</f>
        <v/>
      </c>
      <c r="E114" s="18" t="str">
        <f>IF($A114&lt;&gt;"",SUMIFS(InserimentoDati!$O$3:$O$252,InserimentoDati!$C$3:$C$252,$A114),"")</f>
        <v/>
      </c>
      <c r="F114" s="18" t="str">
        <f t="shared" si="6"/>
        <v/>
      </c>
    </row>
    <row r="115" spans="1:6" x14ac:dyDescent="0.25">
      <c r="A115" s="19"/>
      <c r="B115" s="5" t="str">
        <f t="shared" si="4"/>
        <v/>
      </c>
      <c r="C115" s="5" t="str">
        <f t="shared" si="5"/>
        <v/>
      </c>
      <c r="D115" s="18" t="str">
        <f>IF($A115&lt;&gt;"",SUMIFS(InserimentoDati!$N$3:$N$252,InserimentoDati!$C$3:$C$252,$A115),"")</f>
        <v/>
      </c>
      <c r="E115" s="18" t="str">
        <f>IF($A115&lt;&gt;"",SUMIFS(InserimentoDati!$O$3:$O$252,InserimentoDati!$C$3:$C$252,$A115),"")</f>
        <v/>
      </c>
      <c r="F115" s="18" t="str">
        <f t="shared" si="6"/>
        <v/>
      </c>
    </row>
    <row r="116" spans="1:6" x14ac:dyDescent="0.25">
      <c r="A116" s="19"/>
      <c r="B116" s="5" t="str">
        <f t="shared" si="4"/>
        <v/>
      </c>
      <c r="C116" s="5" t="str">
        <f t="shared" si="5"/>
        <v/>
      </c>
      <c r="D116" s="18" t="str">
        <f>IF($A116&lt;&gt;"",SUMIFS(InserimentoDati!$N$3:$N$252,InserimentoDati!$C$3:$C$252,$A116),"")</f>
        <v/>
      </c>
      <c r="E116" s="18" t="str">
        <f>IF($A116&lt;&gt;"",SUMIFS(InserimentoDati!$O$3:$O$252,InserimentoDati!$C$3:$C$252,$A116),"")</f>
        <v/>
      </c>
      <c r="F116" s="18" t="str">
        <f t="shared" si="6"/>
        <v/>
      </c>
    </row>
    <row r="117" spans="1:6" x14ac:dyDescent="0.25">
      <c r="A117" s="19"/>
      <c r="B117" s="5" t="str">
        <f t="shared" si="4"/>
        <v/>
      </c>
      <c r="C117" s="5" t="str">
        <f t="shared" si="5"/>
        <v/>
      </c>
      <c r="D117" s="18" t="str">
        <f>IF($A117&lt;&gt;"",SUMIFS(InserimentoDati!$N$3:$N$252,InserimentoDati!$C$3:$C$252,$A117),"")</f>
        <v/>
      </c>
      <c r="E117" s="18" t="str">
        <f>IF($A117&lt;&gt;"",SUMIFS(InserimentoDati!$O$3:$O$252,InserimentoDati!$C$3:$C$252,$A117),"")</f>
        <v/>
      </c>
      <c r="F117" s="18" t="str">
        <f t="shared" si="6"/>
        <v/>
      </c>
    </row>
    <row r="118" spans="1:6" x14ac:dyDescent="0.25">
      <c r="A118" s="19"/>
      <c r="B118" s="5" t="str">
        <f t="shared" si="4"/>
        <v/>
      </c>
      <c r="C118" s="5" t="str">
        <f t="shared" si="5"/>
        <v/>
      </c>
      <c r="D118" s="18" t="str">
        <f>IF($A118&lt;&gt;"",SUMIFS(InserimentoDati!$N$3:$N$252,InserimentoDati!$C$3:$C$252,$A118),"")</f>
        <v/>
      </c>
      <c r="E118" s="18" t="str">
        <f>IF($A118&lt;&gt;"",SUMIFS(InserimentoDati!$O$3:$O$252,InserimentoDati!$C$3:$C$252,$A118),"")</f>
        <v/>
      </c>
      <c r="F118" s="18" t="str">
        <f t="shared" si="6"/>
        <v/>
      </c>
    </row>
    <row r="119" spans="1:6" x14ac:dyDescent="0.25">
      <c r="A119" s="19"/>
      <c r="B119" s="5" t="str">
        <f t="shared" si="4"/>
        <v/>
      </c>
      <c r="C119" s="5" t="str">
        <f t="shared" si="5"/>
        <v/>
      </c>
      <c r="D119" s="18" t="str">
        <f>IF($A119&lt;&gt;"",SUMIFS(InserimentoDati!$N$3:$N$252,InserimentoDati!$C$3:$C$252,$A119),"")</f>
        <v/>
      </c>
      <c r="E119" s="18" t="str">
        <f>IF($A119&lt;&gt;"",SUMIFS(InserimentoDati!$O$3:$O$252,InserimentoDati!$C$3:$C$252,$A119),"")</f>
        <v/>
      </c>
      <c r="F119" s="18" t="str">
        <f t="shared" si="6"/>
        <v/>
      </c>
    </row>
    <row r="120" spans="1:6" x14ac:dyDescent="0.25">
      <c r="A120" s="19"/>
      <c r="B120" s="5" t="str">
        <f t="shared" si="4"/>
        <v/>
      </c>
      <c r="C120" s="5" t="str">
        <f t="shared" si="5"/>
        <v/>
      </c>
      <c r="D120" s="18" t="str">
        <f>IF($A120&lt;&gt;"",SUMIFS(InserimentoDati!$N$3:$N$252,InserimentoDati!$C$3:$C$252,$A120),"")</f>
        <v/>
      </c>
      <c r="E120" s="18" t="str">
        <f>IF($A120&lt;&gt;"",SUMIFS(InserimentoDati!$O$3:$O$252,InserimentoDati!$C$3:$C$252,$A120),"")</f>
        <v/>
      </c>
      <c r="F120" s="18" t="str">
        <f t="shared" si="6"/>
        <v/>
      </c>
    </row>
    <row r="121" spans="1:6" x14ac:dyDescent="0.25">
      <c r="A121" s="19"/>
      <c r="B121" s="5" t="str">
        <f t="shared" si="4"/>
        <v/>
      </c>
      <c r="C121" s="5" t="str">
        <f t="shared" si="5"/>
        <v/>
      </c>
      <c r="D121" s="18" t="str">
        <f>IF($A121&lt;&gt;"",SUMIFS(InserimentoDati!$N$3:$N$252,InserimentoDati!$C$3:$C$252,$A121),"")</f>
        <v/>
      </c>
      <c r="E121" s="18" t="str">
        <f>IF($A121&lt;&gt;"",SUMIFS(InserimentoDati!$O$3:$O$252,InserimentoDati!$C$3:$C$252,$A121),"")</f>
        <v/>
      </c>
      <c r="F121" s="18" t="str">
        <f t="shared" si="6"/>
        <v/>
      </c>
    </row>
    <row r="122" spans="1:6" x14ac:dyDescent="0.25">
      <c r="A122" s="19"/>
      <c r="B122" s="5" t="str">
        <f t="shared" si="4"/>
        <v/>
      </c>
      <c r="C122" s="5" t="str">
        <f t="shared" si="5"/>
        <v/>
      </c>
      <c r="D122" s="18" t="str">
        <f>IF($A122&lt;&gt;"",SUMIFS(InserimentoDati!$N$3:$N$252,InserimentoDati!$C$3:$C$252,$A122),"")</f>
        <v/>
      </c>
      <c r="E122" s="18" t="str">
        <f>IF($A122&lt;&gt;"",SUMIFS(InserimentoDati!$O$3:$O$252,InserimentoDati!$C$3:$C$252,$A122),"")</f>
        <v/>
      </c>
      <c r="F122" s="18" t="str">
        <f t="shared" si="6"/>
        <v/>
      </c>
    </row>
    <row r="123" spans="1:6" x14ac:dyDescent="0.25">
      <c r="A123" s="19"/>
      <c r="B123" s="5" t="str">
        <f t="shared" si="4"/>
        <v/>
      </c>
      <c r="C123" s="5" t="str">
        <f t="shared" si="5"/>
        <v/>
      </c>
      <c r="D123" s="18" t="str">
        <f>IF($A123&lt;&gt;"",SUMIFS(InserimentoDati!$N$3:$N$252,InserimentoDati!$C$3:$C$252,$A123),"")</f>
        <v/>
      </c>
      <c r="E123" s="18" t="str">
        <f>IF($A123&lt;&gt;"",SUMIFS(InserimentoDati!$O$3:$O$252,InserimentoDati!$C$3:$C$252,$A123),"")</f>
        <v/>
      </c>
      <c r="F123" s="18" t="str">
        <f t="shared" si="6"/>
        <v/>
      </c>
    </row>
    <row r="124" spans="1:6" x14ac:dyDescent="0.25">
      <c r="A124" s="19"/>
      <c r="B124" s="5" t="str">
        <f t="shared" si="4"/>
        <v/>
      </c>
      <c r="C124" s="5" t="str">
        <f t="shared" si="5"/>
        <v/>
      </c>
      <c r="D124" s="18" t="str">
        <f>IF($A124&lt;&gt;"",SUMIFS(InserimentoDati!$N$3:$N$252,InserimentoDati!$C$3:$C$252,$A124),"")</f>
        <v/>
      </c>
      <c r="E124" s="18" t="str">
        <f>IF($A124&lt;&gt;"",SUMIFS(InserimentoDati!$O$3:$O$252,InserimentoDati!$C$3:$C$252,$A124),"")</f>
        <v/>
      </c>
      <c r="F124" s="18" t="str">
        <f t="shared" si="6"/>
        <v/>
      </c>
    </row>
    <row r="125" spans="1:6" x14ac:dyDescent="0.25">
      <c r="A125" s="19"/>
      <c r="B125" s="5" t="str">
        <f t="shared" si="4"/>
        <v/>
      </c>
      <c r="C125" s="5" t="str">
        <f t="shared" si="5"/>
        <v/>
      </c>
      <c r="D125" s="18" t="str">
        <f>IF($A125&lt;&gt;"",SUMIFS(InserimentoDati!$N$3:$N$252,InserimentoDati!$C$3:$C$252,$A125),"")</f>
        <v/>
      </c>
      <c r="E125" s="18" t="str">
        <f>IF($A125&lt;&gt;"",SUMIFS(InserimentoDati!$O$3:$O$252,InserimentoDati!$C$3:$C$252,$A125),"")</f>
        <v/>
      </c>
      <c r="F125" s="18" t="str">
        <f t="shared" si="6"/>
        <v/>
      </c>
    </row>
    <row r="126" spans="1:6" x14ac:dyDescent="0.25">
      <c r="A126" s="19"/>
      <c r="B126" s="5" t="str">
        <f t="shared" si="4"/>
        <v/>
      </c>
      <c r="C126" s="5" t="str">
        <f t="shared" si="5"/>
        <v/>
      </c>
      <c r="D126" s="18" t="str">
        <f>IF($A126&lt;&gt;"",SUMIFS(InserimentoDati!$N$3:$N$252,InserimentoDati!$C$3:$C$252,$A126),"")</f>
        <v/>
      </c>
      <c r="E126" s="18" t="str">
        <f>IF($A126&lt;&gt;"",SUMIFS(InserimentoDati!$O$3:$O$252,InserimentoDati!$C$3:$C$252,$A126),"")</f>
        <v/>
      </c>
      <c r="F126" s="18" t="str">
        <f t="shared" si="6"/>
        <v/>
      </c>
    </row>
    <row r="127" spans="1:6" x14ac:dyDescent="0.25">
      <c r="A127" s="19"/>
      <c r="B127" s="5" t="str">
        <f t="shared" si="4"/>
        <v/>
      </c>
      <c r="C127" s="5" t="str">
        <f t="shared" si="5"/>
        <v/>
      </c>
      <c r="D127" s="18" t="str">
        <f>IF($A127&lt;&gt;"",SUMIFS(InserimentoDati!$N$3:$N$252,InserimentoDati!$C$3:$C$252,$A127),"")</f>
        <v/>
      </c>
      <c r="E127" s="18" t="str">
        <f>IF($A127&lt;&gt;"",SUMIFS(InserimentoDati!$O$3:$O$252,InserimentoDati!$C$3:$C$252,$A127),"")</f>
        <v/>
      </c>
      <c r="F127" s="18" t="str">
        <f t="shared" si="6"/>
        <v/>
      </c>
    </row>
    <row r="128" spans="1:6" x14ac:dyDescent="0.25">
      <c r="A128" s="19"/>
      <c r="B128" s="5" t="str">
        <f t="shared" si="4"/>
        <v/>
      </c>
      <c r="C128" s="5" t="str">
        <f t="shared" si="5"/>
        <v/>
      </c>
      <c r="D128" s="18" t="str">
        <f>IF($A128&lt;&gt;"",SUMIFS(InserimentoDati!$N$3:$N$252,InserimentoDati!$C$3:$C$252,$A128),"")</f>
        <v/>
      </c>
      <c r="E128" s="18" t="str">
        <f>IF($A128&lt;&gt;"",SUMIFS(InserimentoDati!$O$3:$O$252,InserimentoDati!$C$3:$C$252,$A128),"")</f>
        <v/>
      </c>
      <c r="F128" s="18" t="str">
        <f t="shared" si="6"/>
        <v/>
      </c>
    </row>
    <row r="129" spans="1:6" x14ac:dyDescent="0.25">
      <c r="A129" s="19"/>
      <c r="B129" s="5" t="str">
        <f t="shared" si="4"/>
        <v/>
      </c>
      <c r="C129" s="5" t="str">
        <f t="shared" si="5"/>
        <v/>
      </c>
      <c r="D129" s="18" t="str">
        <f>IF($A129&lt;&gt;"",SUMIFS(InserimentoDati!$N$3:$N$252,InserimentoDati!$C$3:$C$252,$A129),"")</f>
        <v/>
      </c>
      <c r="E129" s="18" t="str">
        <f>IF($A129&lt;&gt;"",SUMIFS(InserimentoDati!$O$3:$O$252,InserimentoDati!$C$3:$C$252,$A129),"")</f>
        <v/>
      </c>
      <c r="F129" s="18" t="str">
        <f t="shared" si="6"/>
        <v/>
      </c>
    </row>
    <row r="130" spans="1:6" x14ac:dyDescent="0.25">
      <c r="A130" s="19"/>
      <c r="B130" s="5" t="str">
        <f t="shared" si="4"/>
        <v/>
      </c>
      <c r="C130" s="5" t="str">
        <f t="shared" si="5"/>
        <v/>
      </c>
      <c r="D130" s="18" t="str">
        <f>IF($A130&lt;&gt;"",SUMIFS(InserimentoDati!$N$3:$N$252,InserimentoDati!$C$3:$C$252,$A130),"")</f>
        <v/>
      </c>
      <c r="E130" s="18" t="str">
        <f>IF($A130&lt;&gt;"",SUMIFS(InserimentoDati!$O$3:$O$252,InserimentoDati!$C$3:$C$252,$A130),"")</f>
        <v/>
      </c>
      <c r="F130" s="18" t="str">
        <f t="shared" si="6"/>
        <v/>
      </c>
    </row>
    <row r="131" spans="1:6" x14ac:dyDescent="0.25">
      <c r="A131" s="19"/>
      <c r="B131" s="5" t="str">
        <f t="shared" si="4"/>
        <v/>
      </c>
      <c r="C131" s="5" t="str">
        <f t="shared" si="5"/>
        <v/>
      </c>
      <c r="D131" s="18" t="str">
        <f>IF($A131&lt;&gt;"",SUMIFS(InserimentoDati!$N$3:$N$252,InserimentoDati!$C$3:$C$252,$A131),"")</f>
        <v/>
      </c>
      <c r="E131" s="18" t="str">
        <f>IF($A131&lt;&gt;"",SUMIFS(InserimentoDati!$O$3:$O$252,InserimentoDati!$C$3:$C$252,$A131),"")</f>
        <v/>
      </c>
      <c r="F131" s="18" t="str">
        <f t="shared" si="6"/>
        <v/>
      </c>
    </row>
    <row r="132" spans="1:6" x14ac:dyDescent="0.25">
      <c r="A132" s="19"/>
      <c r="B132" s="5" t="str">
        <f t="shared" si="4"/>
        <v/>
      </c>
      <c r="C132" s="5" t="str">
        <f t="shared" si="5"/>
        <v/>
      </c>
      <c r="D132" s="18" t="str">
        <f>IF($A132&lt;&gt;"",SUMIFS(InserimentoDati!$N$3:$N$252,InserimentoDati!$C$3:$C$252,$A132),"")</f>
        <v/>
      </c>
      <c r="E132" s="18" t="str">
        <f>IF($A132&lt;&gt;"",SUMIFS(InserimentoDati!$O$3:$O$252,InserimentoDati!$C$3:$C$252,$A132),"")</f>
        <v/>
      </c>
      <c r="F132" s="18" t="str">
        <f t="shared" si="6"/>
        <v/>
      </c>
    </row>
    <row r="133" spans="1:6" x14ac:dyDescent="0.25">
      <c r="A133" s="19"/>
      <c r="B133" s="5" t="str">
        <f t="shared" ref="B133:B196" si="7">IF($A133&lt;&gt;"",VLOOKUP($A133,AreaDati2,2,FALSE),"")</f>
        <v/>
      </c>
      <c r="C133" s="5" t="str">
        <f t="shared" ref="C133:C196" si="8">IF($A133&lt;&gt;"",VLOOKUP($A133,AreaDati2,3,FALSE),"")</f>
        <v/>
      </c>
      <c r="D133" s="18" t="str">
        <f>IF($A133&lt;&gt;"",SUMIFS(InserimentoDati!$N$3:$N$252,InserimentoDati!$C$3:$C$252,$A133),"")</f>
        <v/>
      </c>
      <c r="E133" s="18" t="str">
        <f>IF($A133&lt;&gt;"",SUMIFS(InserimentoDati!$O$3:$O$252,InserimentoDati!$C$3:$C$252,$A133),"")</f>
        <v/>
      </c>
      <c r="F133" s="18" t="str">
        <f t="shared" si="6"/>
        <v/>
      </c>
    </row>
    <row r="134" spans="1:6" x14ac:dyDescent="0.25">
      <c r="A134" s="19"/>
      <c r="B134" s="5" t="str">
        <f t="shared" si="7"/>
        <v/>
      </c>
      <c r="C134" s="5" t="str">
        <f t="shared" si="8"/>
        <v/>
      </c>
      <c r="D134" s="18" t="str">
        <f>IF($A134&lt;&gt;"",SUMIFS(InserimentoDati!$N$3:$N$252,InserimentoDati!$C$3:$C$252,$A134),"")</f>
        <v/>
      </c>
      <c r="E134" s="18" t="str">
        <f>IF($A134&lt;&gt;"",SUMIFS(InserimentoDati!$O$3:$O$252,InserimentoDati!$C$3:$C$252,$A134),"")</f>
        <v/>
      </c>
      <c r="F134" s="18" t="str">
        <f t="shared" ref="F134:F197" si="9">IF($A134&lt;&gt;"",SUM(D134:E134),"")</f>
        <v/>
      </c>
    </row>
    <row r="135" spans="1:6" x14ac:dyDescent="0.25">
      <c r="A135" s="19"/>
      <c r="B135" s="5" t="str">
        <f t="shared" si="7"/>
        <v/>
      </c>
      <c r="C135" s="5" t="str">
        <f t="shared" si="8"/>
        <v/>
      </c>
      <c r="D135" s="18" t="str">
        <f>IF($A135&lt;&gt;"",SUMIFS(InserimentoDati!$N$3:$N$252,InserimentoDati!$C$3:$C$252,$A135),"")</f>
        <v/>
      </c>
      <c r="E135" s="18" t="str">
        <f>IF($A135&lt;&gt;"",SUMIFS(InserimentoDati!$O$3:$O$252,InserimentoDati!$C$3:$C$252,$A135),"")</f>
        <v/>
      </c>
      <c r="F135" s="18" t="str">
        <f t="shared" si="9"/>
        <v/>
      </c>
    </row>
    <row r="136" spans="1:6" x14ac:dyDescent="0.25">
      <c r="A136" s="19"/>
      <c r="B136" s="5" t="str">
        <f t="shared" si="7"/>
        <v/>
      </c>
      <c r="C136" s="5" t="str">
        <f t="shared" si="8"/>
        <v/>
      </c>
      <c r="D136" s="18" t="str">
        <f>IF($A136&lt;&gt;"",SUMIFS(InserimentoDati!$N$3:$N$252,InserimentoDati!$C$3:$C$252,$A136),"")</f>
        <v/>
      </c>
      <c r="E136" s="18" t="str">
        <f>IF($A136&lt;&gt;"",SUMIFS(InserimentoDati!$O$3:$O$252,InserimentoDati!$C$3:$C$252,$A136),"")</f>
        <v/>
      </c>
      <c r="F136" s="18" t="str">
        <f t="shared" si="9"/>
        <v/>
      </c>
    </row>
    <row r="137" spans="1:6" x14ac:dyDescent="0.25">
      <c r="A137" s="19"/>
      <c r="B137" s="5" t="str">
        <f t="shared" si="7"/>
        <v/>
      </c>
      <c r="C137" s="5" t="str">
        <f t="shared" si="8"/>
        <v/>
      </c>
      <c r="D137" s="18" t="str">
        <f>IF($A137&lt;&gt;"",SUMIFS(InserimentoDati!$N$3:$N$252,InserimentoDati!$C$3:$C$252,$A137),"")</f>
        <v/>
      </c>
      <c r="E137" s="18" t="str">
        <f>IF($A137&lt;&gt;"",SUMIFS(InserimentoDati!$O$3:$O$252,InserimentoDati!$C$3:$C$252,$A137),"")</f>
        <v/>
      </c>
      <c r="F137" s="18" t="str">
        <f t="shared" si="9"/>
        <v/>
      </c>
    </row>
    <row r="138" spans="1:6" x14ac:dyDescent="0.25">
      <c r="A138" s="19"/>
      <c r="B138" s="5" t="str">
        <f t="shared" si="7"/>
        <v/>
      </c>
      <c r="C138" s="5" t="str">
        <f t="shared" si="8"/>
        <v/>
      </c>
      <c r="D138" s="18" t="str">
        <f>IF($A138&lt;&gt;"",SUMIFS(InserimentoDati!$N$3:$N$252,InserimentoDati!$C$3:$C$252,$A138),"")</f>
        <v/>
      </c>
      <c r="E138" s="18" t="str">
        <f>IF($A138&lt;&gt;"",SUMIFS(InserimentoDati!$O$3:$O$252,InserimentoDati!$C$3:$C$252,$A138),"")</f>
        <v/>
      </c>
      <c r="F138" s="18" t="str">
        <f t="shared" si="9"/>
        <v/>
      </c>
    </row>
    <row r="139" spans="1:6" x14ac:dyDescent="0.25">
      <c r="A139" s="19"/>
      <c r="B139" s="5" t="str">
        <f t="shared" si="7"/>
        <v/>
      </c>
      <c r="C139" s="5" t="str">
        <f t="shared" si="8"/>
        <v/>
      </c>
      <c r="D139" s="18" t="str">
        <f>IF($A139&lt;&gt;"",SUMIFS(InserimentoDati!$N$3:$N$252,InserimentoDati!$C$3:$C$252,$A139),"")</f>
        <v/>
      </c>
      <c r="E139" s="18" t="str">
        <f>IF($A139&lt;&gt;"",SUMIFS(InserimentoDati!$O$3:$O$252,InserimentoDati!$C$3:$C$252,$A139),"")</f>
        <v/>
      </c>
      <c r="F139" s="18" t="str">
        <f t="shared" si="9"/>
        <v/>
      </c>
    </row>
    <row r="140" spans="1:6" x14ac:dyDescent="0.25">
      <c r="A140" s="19"/>
      <c r="B140" s="5" t="str">
        <f t="shared" si="7"/>
        <v/>
      </c>
      <c r="C140" s="5" t="str">
        <f t="shared" si="8"/>
        <v/>
      </c>
      <c r="D140" s="18" t="str">
        <f>IF($A140&lt;&gt;"",SUMIFS(InserimentoDati!$N$3:$N$252,InserimentoDati!$C$3:$C$252,$A140),"")</f>
        <v/>
      </c>
      <c r="E140" s="18" t="str">
        <f>IF($A140&lt;&gt;"",SUMIFS(InserimentoDati!$O$3:$O$252,InserimentoDati!$C$3:$C$252,$A140),"")</f>
        <v/>
      </c>
      <c r="F140" s="18" t="str">
        <f t="shared" si="9"/>
        <v/>
      </c>
    </row>
    <row r="141" spans="1:6" x14ac:dyDescent="0.25">
      <c r="A141" s="19"/>
      <c r="B141" s="5" t="str">
        <f t="shared" si="7"/>
        <v/>
      </c>
      <c r="C141" s="5" t="str">
        <f t="shared" si="8"/>
        <v/>
      </c>
      <c r="D141" s="18" t="str">
        <f>IF($A141&lt;&gt;"",SUMIFS(InserimentoDati!$N$3:$N$252,InserimentoDati!$C$3:$C$252,$A141),"")</f>
        <v/>
      </c>
      <c r="E141" s="18" t="str">
        <f>IF($A141&lt;&gt;"",SUMIFS(InserimentoDati!$O$3:$O$252,InserimentoDati!$C$3:$C$252,$A141),"")</f>
        <v/>
      </c>
      <c r="F141" s="18" t="str">
        <f t="shared" si="9"/>
        <v/>
      </c>
    </row>
    <row r="142" spans="1:6" x14ac:dyDescent="0.25">
      <c r="A142" s="19"/>
      <c r="B142" s="5" t="str">
        <f t="shared" si="7"/>
        <v/>
      </c>
      <c r="C142" s="5" t="str">
        <f t="shared" si="8"/>
        <v/>
      </c>
      <c r="D142" s="18" t="str">
        <f>IF($A142&lt;&gt;"",SUMIFS(InserimentoDati!$N$3:$N$252,InserimentoDati!$C$3:$C$252,$A142),"")</f>
        <v/>
      </c>
      <c r="E142" s="18" t="str">
        <f>IF($A142&lt;&gt;"",SUMIFS(InserimentoDati!$O$3:$O$252,InserimentoDati!$C$3:$C$252,$A142),"")</f>
        <v/>
      </c>
      <c r="F142" s="18" t="str">
        <f t="shared" si="9"/>
        <v/>
      </c>
    </row>
    <row r="143" spans="1:6" x14ac:dyDescent="0.25">
      <c r="A143" s="19"/>
      <c r="B143" s="5" t="str">
        <f t="shared" si="7"/>
        <v/>
      </c>
      <c r="C143" s="5" t="str">
        <f t="shared" si="8"/>
        <v/>
      </c>
      <c r="D143" s="18" t="str">
        <f>IF($A143&lt;&gt;"",SUMIFS(InserimentoDati!$N$3:$N$252,InserimentoDati!$C$3:$C$252,$A143),"")</f>
        <v/>
      </c>
      <c r="E143" s="18" t="str">
        <f>IF($A143&lt;&gt;"",SUMIFS(InserimentoDati!$O$3:$O$252,InserimentoDati!$C$3:$C$252,$A143),"")</f>
        <v/>
      </c>
      <c r="F143" s="18" t="str">
        <f t="shared" si="9"/>
        <v/>
      </c>
    </row>
    <row r="144" spans="1:6" x14ac:dyDescent="0.25">
      <c r="A144" s="19"/>
      <c r="B144" s="5" t="str">
        <f t="shared" si="7"/>
        <v/>
      </c>
      <c r="C144" s="5" t="str">
        <f t="shared" si="8"/>
        <v/>
      </c>
      <c r="D144" s="18" t="str">
        <f>IF($A144&lt;&gt;"",SUMIFS(InserimentoDati!$N$3:$N$252,InserimentoDati!$C$3:$C$252,$A144),"")</f>
        <v/>
      </c>
      <c r="E144" s="18" t="str">
        <f>IF($A144&lt;&gt;"",SUMIFS(InserimentoDati!$O$3:$O$252,InserimentoDati!$C$3:$C$252,$A144),"")</f>
        <v/>
      </c>
      <c r="F144" s="18" t="str">
        <f t="shared" si="9"/>
        <v/>
      </c>
    </row>
    <row r="145" spans="1:6" x14ac:dyDescent="0.25">
      <c r="A145" s="19"/>
      <c r="B145" s="5" t="str">
        <f t="shared" si="7"/>
        <v/>
      </c>
      <c r="C145" s="5" t="str">
        <f t="shared" si="8"/>
        <v/>
      </c>
      <c r="D145" s="18" t="str">
        <f>IF($A145&lt;&gt;"",SUMIFS(InserimentoDati!$N$3:$N$252,InserimentoDati!$C$3:$C$252,$A145),"")</f>
        <v/>
      </c>
      <c r="E145" s="18" t="str">
        <f>IF($A145&lt;&gt;"",SUMIFS(InserimentoDati!$O$3:$O$252,InserimentoDati!$C$3:$C$252,$A145),"")</f>
        <v/>
      </c>
      <c r="F145" s="18" t="str">
        <f t="shared" si="9"/>
        <v/>
      </c>
    </row>
    <row r="146" spans="1:6" x14ac:dyDescent="0.25">
      <c r="A146" s="19"/>
      <c r="B146" s="5" t="str">
        <f t="shared" si="7"/>
        <v/>
      </c>
      <c r="C146" s="5" t="str">
        <f t="shared" si="8"/>
        <v/>
      </c>
      <c r="D146" s="18" t="str">
        <f>IF($A146&lt;&gt;"",SUMIFS(InserimentoDati!$N$3:$N$252,InserimentoDati!$C$3:$C$252,$A146),"")</f>
        <v/>
      </c>
      <c r="E146" s="18" t="str">
        <f>IF($A146&lt;&gt;"",SUMIFS(InserimentoDati!$O$3:$O$252,InserimentoDati!$C$3:$C$252,$A146),"")</f>
        <v/>
      </c>
      <c r="F146" s="18" t="str">
        <f t="shared" si="9"/>
        <v/>
      </c>
    </row>
    <row r="147" spans="1:6" x14ac:dyDescent="0.25">
      <c r="A147" s="19"/>
      <c r="B147" s="5" t="str">
        <f t="shared" si="7"/>
        <v/>
      </c>
      <c r="C147" s="5" t="str">
        <f t="shared" si="8"/>
        <v/>
      </c>
      <c r="D147" s="18" t="str">
        <f>IF($A147&lt;&gt;"",SUMIFS(InserimentoDati!$N$3:$N$252,InserimentoDati!$C$3:$C$252,$A147),"")</f>
        <v/>
      </c>
      <c r="E147" s="18" t="str">
        <f>IF($A147&lt;&gt;"",SUMIFS(InserimentoDati!$O$3:$O$252,InserimentoDati!$C$3:$C$252,$A147),"")</f>
        <v/>
      </c>
      <c r="F147" s="18" t="str">
        <f t="shared" si="9"/>
        <v/>
      </c>
    </row>
    <row r="148" spans="1:6" x14ac:dyDescent="0.25">
      <c r="A148" s="19"/>
      <c r="B148" s="5" t="str">
        <f t="shared" si="7"/>
        <v/>
      </c>
      <c r="C148" s="5" t="str">
        <f t="shared" si="8"/>
        <v/>
      </c>
      <c r="D148" s="18" t="str">
        <f>IF($A148&lt;&gt;"",SUMIFS(InserimentoDati!$N$3:$N$252,InserimentoDati!$C$3:$C$252,$A148),"")</f>
        <v/>
      </c>
      <c r="E148" s="18" t="str">
        <f>IF($A148&lt;&gt;"",SUMIFS(InserimentoDati!$O$3:$O$252,InserimentoDati!$C$3:$C$252,$A148),"")</f>
        <v/>
      </c>
      <c r="F148" s="18" t="str">
        <f t="shared" si="9"/>
        <v/>
      </c>
    </row>
    <row r="149" spans="1:6" x14ac:dyDescent="0.25">
      <c r="A149" s="19"/>
      <c r="B149" s="5" t="str">
        <f t="shared" si="7"/>
        <v/>
      </c>
      <c r="C149" s="5" t="str">
        <f t="shared" si="8"/>
        <v/>
      </c>
      <c r="D149" s="18" t="str">
        <f>IF($A149&lt;&gt;"",SUMIFS(InserimentoDati!$N$3:$N$252,InserimentoDati!$C$3:$C$252,$A149),"")</f>
        <v/>
      </c>
      <c r="E149" s="18" t="str">
        <f>IF($A149&lt;&gt;"",SUMIFS(InserimentoDati!$O$3:$O$252,InserimentoDati!$C$3:$C$252,$A149),"")</f>
        <v/>
      </c>
      <c r="F149" s="18" t="str">
        <f t="shared" si="9"/>
        <v/>
      </c>
    </row>
    <row r="150" spans="1:6" x14ac:dyDescent="0.25">
      <c r="A150" s="19"/>
      <c r="B150" s="5" t="str">
        <f t="shared" si="7"/>
        <v/>
      </c>
      <c r="C150" s="5" t="str">
        <f t="shared" si="8"/>
        <v/>
      </c>
      <c r="D150" s="18" t="str">
        <f>IF($A150&lt;&gt;"",SUMIFS(InserimentoDati!$N$3:$N$252,InserimentoDati!$C$3:$C$252,$A150),"")</f>
        <v/>
      </c>
      <c r="E150" s="18" t="str">
        <f>IF($A150&lt;&gt;"",SUMIFS(InserimentoDati!$O$3:$O$252,InserimentoDati!$C$3:$C$252,$A150),"")</f>
        <v/>
      </c>
      <c r="F150" s="18" t="str">
        <f t="shared" si="9"/>
        <v/>
      </c>
    </row>
    <row r="151" spans="1:6" x14ac:dyDescent="0.25">
      <c r="A151" s="19"/>
      <c r="B151" s="5" t="str">
        <f t="shared" si="7"/>
        <v/>
      </c>
      <c r="C151" s="5" t="str">
        <f t="shared" si="8"/>
        <v/>
      </c>
      <c r="D151" s="18" t="str">
        <f>IF($A151&lt;&gt;"",SUMIFS(InserimentoDati!$N$3:$N$252,InserimentoDati!$C$3:$C$252,$A151),"")</f>
        <v/>
      </c>
      <c r="E151" s="18" t="str">
        <f>IF($A151&lt;&gt;"",SUMIFS(InserimentoDati!$O$3:$O$252,InserimentoDati!$C$3:$C$252,$A151),"")</f>
        <v/>
      </c>
      <c r="F151" s="18" t="str">
        <f t="shared" si="9"/>
        <v/>
      </c>
    </row>
    <row r="152" spans="1:6" x14ac:dyDescent="0.25">
      <c r="A152" s="19"/>
      <c r="B152" s="5" t="str">
        <f t="shared" si="7"/>
        <v/>
      </c>
      <c r="C152" s="5" t="str">
        <f t="shared" si="8"/>
        <v/>
      </c>
      <c r="D152" s="18" t="str">
        <f>IF($A152&lt;&gt;"",SUMIFS(InserimentoDati!$N$3:$N$252,InserimentoDati!$C$3:$C$252,$A152),"")</f>
        <v/>
      </c>
      <c r="E152" s="18" t="str">
        <f>IF($A152&lt;&gt;"",SUMIFS(InserimentoDati!$O$3:$O$252,InserimentoDati!$C$3:$C$252,$A152),"")</f>
        <v/>
      </c>
      <c r="F152" s="18" t="str">
        <f t="shared" si="9"/>
        <v/>
      </c>
    </row>
    <row r="153" spans="1:6" x14ac:dyDescent="0.25">
      <c r="A153" s="19"/>
      <c r="B153" s="5" t="str">
        <f t="shared" si="7"/>
        <v/>
      </c>
      <c r="C153" s="5" t="str">
        <f t="shared" si="8"/>
        <v/>
      </c>
      <c r="D153" s="18" t="str">
        <f>IF($A153&lt;&gt;"",SUMIFS(InserimentoDati!$N$3:$N$252,InserimentoDati!$C$3:$C$252,$A153),"")</f>
        <v/>
      </c>
      <c r="E153" s="18" t="str">
        <f>IF($A153&lt;&gt;"",SUMIFS(InserimentoDati!$O$3:$O$252,InserimentoDati!$C$3:$C$252,$A153),"")</f>
        <v/>
      </c>
      <c r="F153" s="18" t="str">
        <f t="shared" si="9"/>
        <v/>
      </c>
    </row>
    <row r="154" spans="1:6" x14ac:dyDescent="0.25">
      <c r="A154" s="19"/>
      <c r="B154" s="5" t="str">
        <f t="shared" si="7"/>
        <v/>
      </c>
      <c r="C154" s="5" t="str">
        <f t="shared" si="8"/>
        <v/>
      </c>
      <c r="D154" s="18" t="str">
        <f>IF($A154&lt;&gt;"",SUMIFS(InserimentoDati!$N$3:$N$252,InserimentoDati!$C$3:$C$252,$A154),"")</f>
        <v/>
      </c>
      <c r="E154" s="18" t="str">
        <f>IF($A154&lt;&gt;"",SUMIFS(InserimentoDati!$O$3:$O$252,InserimentoDati!$C$3:$C$252,$A154),"")</f>
        <v/>
      </c>
      <c r="F154" s="18" t="str">
        <f t="shared" si="9"/>
        <v/>
      </c>
    </row>
    <row r="155" spans="1:6" x14ac:dyDescent="0.25">
      <c r="A155" s="19"/>
      <c r="B155" s="5" t="str">
        <f t="shared" si="7"/>
        <v/>
      </c>
      <c r="C155" s="5" t="str">
        <f t="shared" si="8"/>
        <v/>
      </c>
      <c r="D155" s="18" t="str">
        <f>IF($A155&lt;&gt;"",SUMIFS(InserimentoDati!$N$3:$N$252,InserimentoDati!$C$3:$C$252,$A155),"")</f>
        <v/>
      </c>
      <c r="E155" s="18" t="str">
        <f>IF($A155&lt;&gt;"",SUMIFS(InserimentoDati!$O$3:$O$252,InserimentoDati!$C$3:$C$252,$A155),"")</f>
        <v/>
      </c>
      <c r="F155" s="18" t="str">
        <f t="shared" si="9"/>
        <v/>
      </c>
    </row>
    <row r="156" spans="1:6" x14ac:dyDescent="0.25">
      <c r="A156" s="19"/>
      <c r="B156" s="5" t="str">
        <f t="shared" si="7"/>
        <v/>
      </c>
      <c r="C156" s="5" t="str">
        <f t="shared" si="8"/>
        <v/>
      </c>
      <c r="D156" s="18" t="str">
        <f>IF($A156&lt;&gt;"",SUMIFS(InserimentoDati!$N$3:$N$252,InserimentoDati!$C$3:$C$252,$A156),"")</f>
        <v/>
      </c>
      <c r="E156" s="18" t="str">
        <f>IF($A156&lt;&gt;"",SUMIFS(InserimentoDati!$O$3:$O$252,InserimentoDati!$C$3:$C$252,$A156),"")</f>
        <v/>
      </c>
      <c r="F156" s="18" t="str">
        <f t="shared" si="9"/>
        <v/>
      </c>
    </row>
    <row r="157" spans="1:6" x14ac:dyDescent="0.25">
      <c r="A157" s="19"/>
      <c r="B157" s="5" t="str">
        <f t="shared" si="7"/>
        <v/>
      </c>
      <c r="C157" s="5" t="str">
        <f t="shared" si="8"/>
        <v/>
      </c>
      <c r="D157" s="18" t="str">
        <f>IF($A157&lt;&gt;"",SUMIFS(InserimentoDati!$N$3:$N$252,InserimentoDati!$C$3:$C$252,$A157),"")</f>
        <v/>
      </c>
      <c r="E157" s="18" t="str">
        <f>IF($A157&lt;&gt;"",SUMIFS(InserimentoDati!$O$3:$O$252,InserimentoDati!$C$3:$C$252,$A157),"")</f>
        <v/>
      </c>
      <c r="F157" s="18" t="str">
        <f t="shared" si="9"/>
        <v/>
      </c>
    </row>
    <row r="158" spans="1:6" x14ac:dyDescent="0.25">
      <c r="A158" s="19"/>
      <c r="B158" s="5" t="str">
        <f t="shared" si="7"/>
        <v/>
      </c>
      <c r="C158" s="5" t="str">
        <f t="shared" si="8"/>
        <v/>
      </c>
      <c r="D158" s="18" t="str">
        <f>IF($A158&lt;&gt;"",SUMIFS(InserimentoDati!$N$3:$N$252,InserimentoDati!$C$3:$C$252,$A158),"")</f>
        <v/>
      </c>
      <c r="E158" s="18" t="str">
        <f>IF($A158&lt;&gt;"",SUMIFS(InserimentoDati!$O$3:$O$252,InserimentoDati!$C$3:$C$252,$A158),"")</f>
        <v/>
      </c>
      <c r="F158" s="18" t="str">
        <f t="shared" si="9"/>
        <v/>
      </c>
    </row>
    <row r="159" spans="1:6" x14ac:dyDescent="0.25">
      <c r="A159" s="19"/>
      <c r="B159" s="5" t="str">
        <f t="shared" si="7"/>
        <v/>
      </c>
      <c r="C159" s="5" t="str">
        <f t="shared" si="8"/>
        <v/>
      </c>
      <c r="D159" s="18" t="str">
        <f>IF($A159&lt;&gt;"",SUMIFS(InserimentoDati!$N$3:$N$252,InserimentoDati!$C$3:$C$252,$A159),"")</f>
        <v/>
      </c>
      <c r="E159" s="18" t="str">
        <f>IF($A159&lt;&gt;"",SUMIFS(InserimentoDati!$O$3:$O$252,InserimentoDati!$C$3:$C$252,$A159),"")</f>
        <v/>
      </c>
      <c r="F159" s="18" t="str">
        <f t="shared" si="9"/>
        <v/>
      </c>
    </row>
    <row r="160" spans="1:6" x14ac:dyDescent="0.25">
      <c r="A160" s="19"/>
      <c r="B160" s="5" t="str">
        <f t="shared" si="7"/>
        <v/>
      </c>
      <c r="C160" s="5" t="str">
        <f t="shared" si="8"/>
        <v/>
      </c>
      <c r="D160" s="18" t="str">
        <f>IF($A160&lt;&gt;"",SUMIFS(InserimentoDati!$N$3:$N$252,InserimentoDati!$C$3:$C$252,$A160),"")</f>
        <v/>
      </c>
      <c r="E160" s="18" t="str">
        <f>IF($A160&lt;&gt;"",SUMIFS(InserimentoDati!$O$3:$O$252,InserimentoDati!$C$3:$C$252,$A160),"")</f>
        <v/>
      </c>
      <c r="F160" s="18" t="str">
        <f t="shared" si="9"/>
        <v/>
      </c>
    </row>
    <row r="161" spans="1:6" x14ac:dyDescent="0.25">
      <c r="A161" s="19"/>
      <c r="B161" s="5" t="str">
        <f t="shared" si="7"/>
        <v/>
      </c>
      <c r="C161" s="5" t="str">
        <f t="shared" si="8"/>
        <v/>
      </c>
      <c r="D161" s="18" t="str">
        <f>IF($A161&lt;&gt;"",SUMIFS(InserimentoDati!$N$3:$N$252,InserimentoDati!$C$3:$C$252,$A161),"")</f>
        <v/>
      </c>
      <c r="E161" s="18" t="str">
        <f>IF($A161&lt;&gt;"",SUMIFS(InserimentoDati!$O$3:$O$252,InserimentoDati!$C$3:$C$252,$A161),"")</f>
        <v/>
      </c>
      <c r="F161" s="18" t="str">
        <f t="shared" si="9"/>
        <v/>
      </c>
    </row>
    <row r="162" spans="1:6" x14ac:dyDescent="0.25">
      <c r="A162" s="19"/>
      <c r="B162" s="5" t="str">
        <f t="shared" si="7"/>
        <v/>
      </c>
      <c r="C162" s="5" t="str">
        <f t="shared" si="8"/>
        <v/>
      </c>
      <c r="D162" s="18" t="str">
        <f>IF($A162&lt;&gt;"",SUMIFS(InserimentoDati!$N$3:$N$252,InserimentoDati!$C$3:$C$252,$A162),"")</f>
        <v/>
      </c>
      <c r="E162" s="18" t="str">
        <f>IF($A162&lt;&gt;"",SUMIFS(InserimentoDati!$O$3:$O$252,InserimentoDati!$C$3:$C$252,$A162),"")</f>
        <v/>
      </c>
      <c r="F162" s="18" t="str">
        <f t="shared" si="9"/>
        <v/>
      </c>
    </row>
    <row r="163" spans="1:6" x14ac:dyDescent="0.25">
      <c r="A163" s="19"/>
      <c r="B163" s="5" t="str">
        <f t="shared" si="7"/>
        <v/>
      </c>
      <c r="C163" s="5" t="str">
        <f t="shared" si="8"/>
        <v/>
      </c>
      <c r="D163" s="18" t="str">
        <f>IF($A163&lt;&gt;"",SUMIFS(InserimentoDati!$N$3:$N$252,InserimentoDati!$C$3:$C$252,$A163),"")</f>
        <v/>
      </c>
      <c r="E163" s="18" t="str">
        <f>IF($A163&lt;&gt;"",SUMIFS(InserimentoDati!$O$3:$O$252,InserimentoDati!$C$3:$C$252,$A163),"")</f>
        <v/>
      </c>
      <c r="F163" s="18" t="str">
        <f t="shared" si="9"/>
        <v/>
      </c>
    </row>
    <row r="164" spans="1:6" x14ac:dyDescent="0.25">
      <c r="A164" s="19"/>
      <c r="B164" s="5" t="str">
        <f t="shared" si="7"/>
        <v/>
      </c>
      <c r="C164" s="5" t="str">
        <f t="shared" si="8"/>
        <v/>
      </c>
      <c r="D164" s="18" t="str">
        <f>IF($A164&lt;&gt;"",SUMIFS(InserimentoDati!$N$3:$N$252,InserimentoDati!$C$3:$C$252,$A164),"")</f>
        <v/>
      </c>
      <c r="E164" s="18" t="str">
        <f>IF($A164&lt;&gt;"",SUMIFS(InserimentoDati!$O$3:$O$252,InserimentoDati!$C$3:$C$252,$A164),"")</f>
        <v/>
      </c>
      <c r="F164" s="18" t="str">
        <f t="shared" si="9"/>
        <v/>
      </c>
    </row>
    <row r="165" spans="1:6" x14ac:dyDescent="0.25">
      <c r="A165" s="19"/>
      <c r="B165" s="5" t="str">
        <f t="shared" si="7"/>
        <v/>
      </c>
      <c r="C165" s="5" t="str">
        <f t="shared" si="8"/>
        <v/>
      </c>
      <c r="D165" s="18" t="str">
        <f>IF($A165&lt;&gt;"",SUMIFS(InserimentoDati!$N$3:$N$252,InserimentoDati!$C$3:$C$252,$A165),"")</f>
        <v/>
      </c>
      <c r="E165" s="18" t="str">
        <f>IF($A165&lt;&gt;"",SUMIFS(InserimentoDati!$O$3:$O$252,InserimentoDati!$C$3:$C$252,$A165),"")</f>
        <v/>
      </c>
      <c r="F165" s="18" t="str">
        <f t="shared" si="9"/>
        <v/>
      </c>
    </row>
    <row r="166" spans="1:6" x14ac:dyDescent="0.25">
      <c r="A166" s="19"/>
      <c r="B166" s="5" t="str">
        <f t="shared" si="7"/>
        <v/>
      </c>
      <c r="C166" s="5" t="str">
        <f t="shared" si="8"/>
        <v/>
      </c>
      <c r="D166" s="18" t="str">
        <f>IF($A166&lt;&gt;"",SUMIFS(InserimentoDati!$N$3:$N$252,InserimentoDati!$C$3:$C$252,$A166),"")</f>
        <v/>
      </c>
      <c r="E166" s="18" t="str">
        <f>IF($A166&lt;&gt;"",SUMIFS(InserimentoDati!$O$3:$O$252,InserimentoDati!$C$3:$C$252,$A166),"")</f>
        <v/>
      </c>
      <c r="F166" s="18" t="str">
        <f t="shared" si="9"/>
        <v/>
      </c>
    </row>
    <row r="167" spans="1:6" x14ac:dyDescent="0.25">
      <c r="A167" s="19"/>
      <c r="B167" s="5" t="str">
        <f t="shared" si="7"/>
        <v/>
      </c>
      <c r="C167" s="5" t="str">
        <f t="shared" si="8"/>
        <v/>
      </c>
      <c r="D167" s="18" t="str">
        <f>IF($A167&lt;&gt;"",SUMIFS(InserimentoDati!$N$3:$N$252,InserimentoDati!$C$3:$C$252,$A167),"")</f>
        <v/>
      </c>
      <c r="E167" s="18" t="str">
        <f>IF($A167&lt;&gt;"",SUMIFS(InserimentoDati!$O$3:$O$252,InserimentoDati!$C$3:$C$252,$A167),"")</f>
        <v/>
      </c>
      <c r="F167" s="18" t="str">
        <f t="shared" si="9"/>
        <v/>
      </c>
    </row>
    <row r="168" spans="1:6" x14ac:dyDescent="0.25">
      <c r="A168" s="19"/>
      <c r="B168" s="5" t="str">
        <f t="shared" si="7"/>
        <v/>
      </c>
      <c r="C168" s="5" t="str">
        <f t="shared" si="8"/>
        <v/>
      </c>
      <c r="D168" s="18" t="str">
        <f>IF($A168&lt;&gt;"",SUMIFS(InserimentoDati!$N$3:$N$252,InserimentoDati!$C$3:$C$252,$A168),"")</f>
        <v/>
      </c>
      <c r="E168" s="18" t="str">
        <f>IF($A168&lt;&gt;"",SUMIFS(InserimentoDati!$O$3:$O$252,InserimentoDati!$C$3:$C$252,$A168),"")</f>
        <v/>
      </c>
      <c r="F168" s="18" t="str">
        <f t="shared" si="9"/>
        <v/>
      </c>
    </row>
    <row r="169" spans="1:6" x14ac:dyDescent="0.25">
      <c r="A169" s="19"/>
      <c r="B169" s="5" t="str">
        <f t="shared" si="7"/>
        <v/>
      </c>
      <c r="C169" s="5" t="str">
        <f t="shared" si="8"/>
        <v/>
      </c>
      <c r="D169" s="18" t="str">
        <f>IF($A169&lt;&gt;"",SUMIFS(InserimentoDati!$N$3:$N$252,InserimentoDati!$C$3:$C$252,$A169),"")</f>
        <v/>
      </c>
      <c r="E169" s="18" t="str">
        <f>IF($A169&lt;&gt;"",SUMIFS(InserimentoDati!$O$3:$O$252,InserimentoDati!$C$3:$C$252,$A169),"")</f>
        <v/>
      </c>
      <c r="F169" s="18" t="str">
        <f t="shared" si="9"/>
        <v/>
      </c>
    </row>
    <row r="170" spans="1:6" x14ac:dyDescent="0.25">
      <c r="A170" s="19"/>
      <c r="B170" s="5" t="str">
        <f t="shared" si="7"/>
        <v/>
      </c>
      <c r="C170" s="5" t="str">
        <f t="shared" si="8"/>
        <v/>
      </c>
      <c r="D170" s="18" t="str">
        <f>IF($A170&lt;&gt;"",SUMIFS(InserimentoDati!$N$3:$N$252,InserimentoDati!$C$3:$C$252,$A170),"")</f>
        <v/>
      </c>
      <c r="E170" s="18" t="str">
        <f>IF($A170&lt;&gt;"",SUMIFS(InserimentoDati!$O$3:$O$252,InserimentoDati!$C$3:$C$252,$A170),"")</f>
        <v/>
      </c>
      <c r="F170" s="18" t="str">
        <f t="shared" si="9"/>
        <v/>
      </c>
    </row>
    <row r="171" spans="1:6" x14ac:dyDescent="0.25">
      <c r="A171" s="19"/>
      <c r="B171" s="5" t="str">
        <f t="shared" si="7"/>
        <v/>
      </c>
      <c r="C171" s="5" t="str">
        <f t="shared" si="8"/>
        <v/>
      </c>
      <c r="D171" s="18" t="str">
        <f>IF($A171&lt;&gt;"",SUMIFS(InserimentoDati!$N$3:$N$252,InserimentoDati!$C$3:$C$252,$A171),"")</f>
        <v/>
      </c>
      <c r="E171" s="18" t="str">
        <f>IF($A171&lt;&gt;"",SUMIFS(InserimentoDati!$O$3:$O$252,InserimentoDati!$C$3:$C$252,$A171),"")</f>
        <v/>
      </c>
      <c r="F171" s="18" t="str">
        <f t="shared" si="9"/>
        <v/>
      </c>
    </row>
    <row r="172" spans="1:6" x14ac:dyDescent="0.25">
      <c r="A172" s="19"/>
      <c r="B172" s="5" t="str">
        <f t="shared" si="7"/>
        <v/>
      </c>
      <c r="C172" s="5" t="str">
        <f t="shared" si="8"/>
        <v/>
      </c>
      <c r="D172" s="18" t="str">
        <f>IF($A172&lt;&gt;"",SUMIFS(InserimentoDati!$N$3:$N$252,InserimentoDati!$C$3:$C$252,$A172),"")</f>
        <v/>
      </c>
      <c r="E172" s="18" t="str">
        <f>IF($A172&lt;&gt;"",SUMIFS(InserimentoDati!$O$3:$O$252,InserimentoDati!$C$3:$C$252,$A172),"")</f>
        <v/>
      </c>
      <c r="F172" s="18" t="str">
        <f t="shared" si="9"/>
        <v/>
      </c>
    </row>
    <row r="173" spans="1:6" x14ac:dyDescent="0.25">
      <c r="A173" s="19"/>
      <c r="B173" s="5" t="str">
        <f t="shared" si="7"/>
        <v/>
      </c>
      <c r="C173" s="5" t="str">
        <f t="shared" si="8"/>
        <v/>
      </c>
      <c r="D173" s="18" t="str">
        <f>IF($A173&lt;&gt;"",SUMIFS(InserimentoDati!$N$3:$N$252,InserimentoDati!$C$3:$C$252,$A173),"")</f>
        <v/>
      </c>
      <c r="E173" s="18" t="str">
        <f>IF($A173&lt;&gt;"",SUMIFS(InserimentoDati!$O$3:$O$252,InserimentoDati!$C$3:$C$252,$A173),"")</f>
        <v/>
      </c>
      <c r="F173" s="18" t="str">
        <f t="shared" si="9"/>
        <v/>
      </c>
    </row>
    <row r="174" spans="1:6" x14ac:dyDescent="0.25">
      <c r="A174" s="19"/>
      <c r="B174" s="5" t="str">
        <f t="shared" si="7"/>
        <v/>
      </c>
      <c r="C174" s="5" t="str">
        <f t="shared" si="8"/>
        <v/>
      </c>
      <c r="D174" s="18" t="str">
        <f>IF($A174&lt;&gt;"",SUMIFS(InserimentoDati!$N$3:$N$252,InserimentoDati!$C$3:$C$252,$A174),"")</f>
        <v/>
      </c>
      <c r="E174" s="18" t="str">
        <f>IF($A174&lt;&gt;"",SUMIFS(InserimentoDati!$O$3:$O$252,InserimentoDati!$C$3:$C$252,$A174),"")</f>
        <v/>
      </c>
      <c r="F174" s="18" t="str">
        <f t="shared" si="9"/>
        <v/>
      </c>
    </row>
    <row r="175" spans="1:6" x14ac:dyDescent="0.25">
      <c r="A175" s="19"/>
      <c r="B175" s="5" t="str">
        <f t="shared" si="7"/>
        <v/>
      </c>
      <c r="C175" s="5" t="str">
        <f t="shared" si="8"/>
        <v/>
      </c>
      <c r="D175" s="18" t="str">
        <f>IF($A175&lt;&gt;"",SUMIFS(InserimentoDati!$N$3:$N$252,InserimentoDati!$C$3:$C$252,$A175),"")</f>
        <v/>
      </c>
      <c r="E175" s="18" t="str">
        <f>IF($A175&lt;&gt;"",SUMIFS(InserimentoDati!$O$3:$O$252,InserimentoDati!$C$3:$C$252,$A175),"")</f>
        <v/>
      </c>
      <c r="F175" s="18" t="str">
        <f t="shared" si="9"/>
        <v/>
      </c>
    </row>
    <row r="176" spans="1:6" x14ac:dyDescent="0.25">
      <c r="A176" s="19"/>
      <c r="B176" s="5" t="str">
        <f t="shared" si="7"/>
        <v/>
      </c>
      <c r="C176" s="5" t="str">
        <f t="shared" si="8"/>
        <v/>
      </c>
      <c r="D176" s="18" t="str">
        <f>IF($A176&lt;&gt;"",SUMIFS(InserimentoDati!$N$3:$N$252,InserimentoDati!$C$3:$C$252,$A176),"")</f>
        <v/>
      </c>
      <c r="E176" s="18" t="str">
        <f>IF($A176&lt;&gt;"",SUMIFS(InserimentoDati!$O$3:$O$252,InserimentoDati!$C$3:$C$252,$A176),"")</f>
        <v/>
      </c>
      <c r="F176" s="18" t="str">
        <f t="shared" si="9"/>
        <v/>
      </c>
    </row>
    <row r="177" spans="1:6" x14ac:dyDescent="0.25">
      <c r="A177" s="19"/>
      <c r="B177" s="5" t="str">
        <f t="shared" si="7"/>
        <v/>
      </c>
      <c r="C177" s="5" t="str">
        <f t="shared" si="8"/>
        <v/>
      </c>
      <c r="D177" s="18" t="str">
        <f>IF($A177&lt;&gt;"",SUMIFS(InserimentoDati!$N$3:$N$252,InserimentoDati!$C$3:$C$252,$A177),"")</f>
        <v/>
      </c>
      <c r="E177" s="18" t="str">
        <f>IF($A177&lt;&gt;"",SUMIFS(InserimentoDati!$O$3:$O$252,InserimentoDati!$C$3:$C$252,$A177),"")</f>
        <v/>
      </c>
      <c r="F177" s="18" t="str">
        <f t="shared" si="9"/>
        <v/>
      </c>
    </row>
    <row r="178" spans="1:6" x14ac:dyDescent="0.25">
      <c r="A178" s="19"/>
      <c r="B178" s="5" t="str">
        <f t="shared" si="7"/>
        <v/>
      </c>
      <c r="C178" s="5" t="str">
        <f t="shared" si="8"/>
        <v/>
      </c>
      <c r="D178" s="18" t="str">
        <f>IF($A178&lt;&gt;"",SUMIFS(InserimentoDati!$N$3:$N$252,InserimentoDati!$C$3:$C$252,$A178),"")</f>
        <v/>
      </c>
      <c r="E178" s="18" t="str">
        <f>IF($A178&lt;&gt;"",SUMIFS(InserimentoDati!$O$3:$O$252,InserimentoDati!$C$3:$C$252,$A178),"")</f>
        <v/>
      </c>
      <c r="F178" s="18" t="str">
        <f t="shared" si="9"/>
        <v/>
      </c>
    </row>
    <row r="179" spans="1:6" x14ac:dyDescent="0.25">
      <c r="A179" s="19"/>
      <c r="B179" s="5" t="str">
        <f t="shared" si="7"/>
        <v/>
      </c>
      <c r="C179" s="5" t="str">
        <f t="shared" si="8"/>
        <v/>
      </c>
      <c r="D179" s="18" t="str">
        <f>IF($A179&lt;&gt;"",SUMIFS(InserimentoDati!$N$3:$N$252,InserimentoDati!$C$3:$C$252,$A179),"")</f>
        <v/>
      </c>
      <c r="E179" s="18" t="str">
        <f>IF($A179&lt;&gt;"",SUMIFS(InserimentoDati!$O$3:$O$252,InserimentoDati!$C$3:$C$252,$A179),"")</f>
        <v/>
      </c>
      <c r="F179" s="18" t="str">
        <f t="shared" si="9"/>
        <v/>
      </c>
    </row>
    <row r="180" spans="1:6" x14ac:dyDescent="0.25">
      <c r="A180" s="19"/>
      <c r="B180" s="5" t="str">
        <f t="shared" si="7"/>
        <v/>
      </c>
      <c r="C180" s="5" t="str">
        <f t="shared" si="8"/>
        <v/>
      </c>
      <c r="D180" s="18" t="str">
        <f>IF($A180&lt;&gt;"",SUMIFS(InserimentoDati!$N$3:$N$252,InserimentoDati!$C$3:$C$252,$A180),"")</f>
        <v/>
      </c>
      <c r="E180" s="18" t="str">
        <f>IF($A180&lt;&gt;"",SUMIFS(InserimentoDati!$O$3:$O$252,InserimentoDati!$C$3:$C$252,$A180),"")</f>
        <v/>
      </c>
      <c r="F180" s="18" t="str">
        <f t="shared" si="9"/>
        <v/>
      </c>
    </row>
    <row r="181" spans="1:6" x14ac:dyDescent="0.25">
      <c r="A181" s="19"/>
      <c r="B181" s="5" t="str">
        <f t="shared" si="7"/>
        <v/>
      </c>
      <c r="C181" s="5" t="str">
        <f t="shared" si="8"/>
        <v/>
      </c>
      <c r="D181" s="18" t="str">
        <f>IF($A181&lt;&gt;"",SUMIFS(InserimentoDati!$N$3:$N$252,InserimentoDati!$C$3:$C$252,$A181),"")</f>
        <v/>
      </c>
      <c r="E181" s="18" t="str">
        <f>IF($A181&lt;&gt;"",SUMIFS(InserimentoDati!$O$3:$O$252,InserimentoDati!$C$3:$C$252,$A181),"")</f>
        <v/>
      </c>
      <c r="F181" s="18" t="str">
        <f t="shared" si="9"/>
        <v/>
      </c>
    </row>
    <row r="182" spans="1:6" x14ac:dyDescent="0.25">
      <c r="A182" s="19"/>
      <c r="B182" s="5" t="str">
        <f t="shared" si="7"/>
        <v/>
      </c>
      <c r="C182" s="5" t="str">
        <f t="shared" si="8"/>
        <v/>
      </c>
      <c r="D182" s="18" t="str">
        <f>IF($A182&lt;&gt;"",SUMIFS(InserimentoDati!$N$3:$N$252,InserimentoDati!$C$3:$C$252,$A182),"")</f>
        <v/>
      </c>
      <c r="E182" s="18" t="str">
        <f>IF($A182&lt;&gt;"",SUMIFS(InserimentoDati!$O$3:$O$252,InserimentoDati!$C$3:$C$252,$A182),"")</f>
        <v/>
      </c>
      <c r="F182" s="18" t="str">
        <f t="shared" si="9"/>
        <v/>
      </c>
    </row>
    <row r="183" spans="1:6" x14ac:dyDescent="0.25">
      <c r="A183" s="19"/>
      <c r="B183" s="5" t="str">
        <f t="shared" si="7"/>
        <v/>
      </c>
      <c r="C183" s="5" t="str">
        <f t="shared" si="8"/>
        <v/>
      </c>
      <c r="D183" s="18" t="str">
        <f>IF($A183&lt;&gt;"",SUMIFS(InserimentoDati!$N$3:$N$252,InserimentoDati!$C$3:$C$252,$A183),"")</f>
        <v/>
      </c>
      <c r="E183" s="18" t="str">
        <f>IF($A183&lt;&gt;"",SUMIFS(InserimentoDati!$O$3:$O$252,InserimentoDati!$C$3:$C$252,$A183),"")</f>
        <v/>
      </c>
      <c r="F183" s="18" t="str">
        <f t="shared" si="9"/>
        <v/>
      </c>
    </row>
    <row r="184" spans="1:6" x14ac:dyDescent="0.25">
      <c r="A184" s="19"/>
      <c r="B184" s="5" t="str">
        <f t="shared" si="7"/>
        <v/>
      </c>
      <c r="C184" s="5" t="str">
        <f t="shared" si="8"/>
        <v/>
      </c>
      <c r="D184" s="18" t="str">
        <f>IF($A184&lt;&gt;"",SUMIFS(InserimentoDati!$N$3:$N$252,InserimentoDati!$C$3:$C$252,$A184),"")</f>
        <v/>
      </c>
      <c r="E184" s="18" t="str">
        <f>IF($A184&lt;&gt;"",SUMIFS(InserimentoDati!$O$3:$O$252,InserimentoDati!$C$3:$C$252,$A184),"")</f>
        <v/>
      </c>
      <c r="F184" s="18" t="str">
        <f t="shared" si="9"/>
        <v/>
      </c>
    </row>
    <row r="185" spans="1:6" x14ac:dyDescent="0.25">
      <c r="A185" s="19"/>
      <c r="B185" s="5" t="str">
        <f t="shared" si="7"/>
        <v/>
      </c>
      <c r="C185" s="5" t="str">
        <f t="shared" si="8"/>
        <v/>
      </c>
      <c r="D185" s="18" t="str">
        <f>IF($A185&lt;&gt;"",SUMIFS(InserimentoDati!$N$3:$N$252,InserimentoDati!$C$3:$C$252,$A185),"")</f>
        <v/>
      </c>
      <c r="E185" s="18" t="str">
        <f>IF($A185&lt;&gt;"",SUMIFS(InserimentoDati!$O$3:$O$252,InserimentoDati!$C$3:$C$252,$A185),"")</f>
        <v/>
      </c>
      <c r="F185" s="18" t="str">
        <f t="shared" si="9"/>
        <v/>
      </c>
    </row>
    <row r="186" spans="1:6" x14ac:dyDescent="0.25">
      <c r="A186" s="19"/>
      <c r="B186" s="5" t="str">
        <f t="shared" si="7"/>
        <v/>
      </c>
      <c r="C186" s="5" t="str">
        <f t="shared" si="8"/>
        <v/>
      </c>
      <c r="D186" s="18" t="str">
        <f>IF($A186&lt;&gt;"",SUMIFS(InserimentoDati!$N$3:$N$252,InserimentoDati!$C$3:$C$252,$A186),"")</f>
        <v/>
      </c>
      <c r="E186" s="18" t="str">
        <f>IF($A186&lt;&gt;"",SUMIFS(InserimentoDati!$O$3:$O$252,InserimentoDati!$C$3:$C$252,$A186),"")</f>
        <v/>
      </c>
      <c r="F186" s="18" t="str">
        <f t="shared" si="9"/>
        <v/>
      </c>
    </row>
    <row r="187" spans="1:6" x14ac:dyDescent="0.25">
      <c r="A187" s="19"/>
      <c r="B187" s="5" t="str">
        <f t="shared" si="7"/>
        <v/>
      </c>
      <c r="C187" s="5" t="str">
        <f t="shared" si="8"/>
        <v/>
      </c>
      <c r="D187" s="18" t="str">
        <f>IF($A187&lt;&gt;"",SUMIFS(InserimentoDati!$N$3:$N$252,InserimentoDati!$C$3:$C$252,$A187),"")</f>
        <v/>
      </c>
      <c r="E187" s="18" t="str">
        <f>IF($A187&lt;&gt;"",SUMIFS(InserimentoDati!$O$3:$O$252,InserimentoDati!$C$3:$C$252,$A187),"")</f>
        <v/>
      </c>
      <c r="F187" s="18" t="str">
        <f t="shared" si="9"/>
        <v/>
      </c>
    </row>
    <row r="188" spans="1:6" x14ac:dyDescent="0.25">
      <c r="A188" s="19"/>
      <c r="B188" s="5" t="str">
        <f t="shared" si="7"/>
        <v/>
      </c>
      <c r="C188" s="5" t="str">
        <f t="shared" si="8"/>
        <v/>
      </c>
      <c r="D188" s="18" t="str">
        <f>IF($A188&lt;&gt;"",SUMIFS(InserimentoDati!$N$3:$N$252,InserimentoDati!$C$3:$C$252,$A188),"")</f>
        <v/>
      </c>
      <c r="E188" s="18" t="str">
        <f>IF($A188&lt;&gt;"",SUMIFS(InserimentoDati!$O$3:$O$252,InserimentoDati!$C$3:$C$252,$A188),"")</f>
        <v/>
      </c>
      <c r="F188" s="18" t="str">
        <f t="shared" si="9"/>
        <v/>
      </c>
    </row>
    <row r="189" spans="1:6" x14ac:dyDescent="0.25">
      <c r="A189" s="19"/>
      <c r="B189" s="5" t="str">
        <f t="shared" si="7"/>
        <v/>
      </c>
      <c r="C189" s="5" t="str">
        <f t="shared" si="8"/>
        <v/>
      </c>
      <c r="D189" s="18" t="str">
        <f>IF($A189&lt;&gt;"",SUMIFS(InserimentoDati!$N$3:$N$252,InserimentoDati!$C$3:$C$252,$A189),"")</f>
        <v/>
      </c>
      <c r="E189" s="18" t="str">
        <f>IF($A189&lt;&gt;"",SUMIFS(InserimentoDati!$O$3:$O$252,InserimentoDati!$C$3:$C$252,$A189),"")</f>
        <v/>
      </c>
      <c r="F189" s="18" t="str">
        <f t="shared" si="9"/>
        <v/>
      </c>
    </row>
    <row r="190" spans="1:6" x14ac:dyDescent="0.25">
      <c r="A190" s="19"/>
      <c r="B190" s="5" t="str">
        <f t="shared" si="7"/>
        <v/>
      </c>
      <c r="C190" s="5" t="str">
        <f t="shared" si="8"/>
        <v/>
      </c>
      <c r="D190" s="18" t="str">
        <f>IF($A190&lt;&gt;"",SUMIFS(InserimentoDati!$N$3:$N$252,InserimentoDati!$C$3:$C$252,$A190),"")</f>
        <v/>
      </c>
      <c r="E190" s="18" t="str">
        <f>IF($A190&lt;&gt;"",SUMIFS(InserimentoDati!$O$3:$O$252,InserimentoDati!$C$3:$C$252,$A190),"")</f>
        <v/>
      </c>
      <c r="F190" s="18" t="str">
        <f t="shared" si="9"/>
        <v/>
      </c>
    </row>
    <row r="191" spans="1:6" x14ac:dyDescent="0.25">
      <c r="A191" s="19"/>
      <c r="B191" s="5" t="str">
        <f t="shared" si="7"/>
        <v/>
      </c>
      <c r="C191" s="5" t="str">
        <f t="shared" si="8"/>
        <v/>
      </c>
      <c r="D191" s="18" t="str">
        <f>IF($A191&lt;&gt;"",SUMIFS(InserimentoDati!$N$3:$N$252,InserimentoDati!$C$3:$C$252,$A191),"")</f>
        <v/>
      </c>
      <c r="E191" s="18" t="str">
        <f>IF($A191&lt;&gt;"",SUMIFS(InserimentoDati!$O$3:$O$252,InserimentoDati!$C$3:$C$252,$A191),"")</f>
        <v/>
      </c>
      <c r="F191" s="18" t="str">
        <f t="shared" si="9"/>
        <v/>
      </c>
    </row>
    <row r="192" spans="1:6" x14ac:dyDescent="0.25">
      <c r="A192" s="19"/>
      <c r="B192" s="5" t="str">
        <f t="shared" si="7"/>
        <v/>
      </c>
      <c r="C192" s="5" t="str">
        <f t="shared" si="8"/>
        <v/>
      </c>
      <c r="D192" s="18" t="str">
        <f>IF($A192&lt;&gt;"",SUMIFS(InserimentoDati!$N$3:$N$252,InserimentoDati!$C$3:$C$252,$A192),"")</f>
        <v/>
      </c>
      <c r="E192" s="18" t="str">
        <f>IF($A192&lt;&gt;"",SUMIFS(InserimentoDati!$O$3:$O$252,InserimentoDati!$C$3:$C$252,$A192),"")</f>
        <v/>
      </c>
      <c r="F192" s="18" t="str">
        <f t="shared" si="9"/>
        <v/>
      </c>
    </row>
    <row r="193" spans="1:6" x14ac:dyDescent="0.25">
      <c r="A193" s="19"/>
      <c r="B193" s="5" t="str">
        <f t="shared" si="7"/>
        <v/>
      </c>
      <c r="C193" s="5" t="str">
        <f t="shared" si="8"/>
        <v/>
      </c>
      <c r="D193" s="18" t="str">
        <f>IF($A193&lt;&gt;"",SUMIFS(InserimentoDati!$N$3:$N$252,InserimentoDati!$C$3:$C$252,$A193),"")</f>
        <v/>
      </c>
      <c r="E193" s="18" t="str">
        <f>IF($A193&lt;&gt;"",SUMIFS(InserimentoDati!$O$3:$O$252,InserimentoDati!$C$3:$C$252,$A193),"")</f>
        <v/>
      </c>
      <c r="F193" s="18" t="str">
        <f t="shared" si="9"/>
        <v/>
      </c>
    </row>
    <row r="194" spans="1:6" x14ac:dyDescent="0.25">
      <c r="A194" s="19"/>
      <c r="B194" s="5" t="str">
        <f t="shared" si="7"/>
        <v/>
      </c>
      <c r="C194" s="5" t="str">
        <f t="shared" si="8"/>
        <v/>
      </c>
      <c r="D194" s="18" t="str">
        <f>IF($A194&lt;&gt;"",SUMIFS(InserimentoDati!$N$3:$N$252,InserimentoDati!$C$3:$C$252,$A194),"")</f>
        <v/>
      </c>
      <c r="E194" s="18" t="str">
        <f>IF($A194&lt;&gt;"",SUMIFS(InserimentoDati!$O$3:$O$252,InserimentoDati!$C$3:$C$252,$A194),"")</f>
        <v/>
      </c>
      <c r="F194" s="18" t="str">
        <f t="shared" si="9"/>
        <v/>
      </c>
    </row>
    <row r="195" spans="1:6" x14ac:dyDescent="0.25">
      <c r="A195" s="19"/>
      <c r="B195" s="5" t="str">
        <f t="shared" si="7"/>
        <v/>
      </c>
      <c r="C195" s="5" t="str">
        <f t="shared" si="8"/>
        <v/>
      </c>
      <c r="D195" s="18" t="str">
        <f>IF($A195&lt;&gt;"",SUMIFS(InserimentoDati!$N$3:$N$252,InserimentoDati!$C$3:$C$252,$A195),"")</f>
        <v/>
      </c>
      <c r="E195" s="18" t="str">
        <f>IF($A195&lt;&gt;"",SUMIFS(InserimentoDati!$O$3:$O$252,InserimentoDati!$C$3:$C$252,$A195),"")</f>
        <v/>
      </c>
      <c r="F195" s="18" t="str">
        <f t="shared" si="9"/>
        <v/>
      </c>
    </row>
    <row r="196" spans="1:6" x14ac:dyDescent="0.25">
      <c r="A196" s="19"/>
      <c r="B196" s="5" t="str">
        <f t="shared" si="7"/>
        <v/>
      </c>
      <c r="C196" s="5" t="str">
        <f t="shared" si="8"/>
        <v/>
      </c>
      <c r="D196" s="18" t="str">
        <f>IF($A196&lt;&gt;"",SUMIFS(InserimentoDati!$N$3:$N$252,InserimentoDati!$C$3:$C$252,$A196),"")</f>
        <v/>
      </c>
      <c r="E196" s="18" t="str">
        <f>IF($A196&lt;&gt;"",SUMIFS(InserimentoDati!$O$3:$O$252,InserimentoDati!$C$3:$C$252,$A196),"")</f>
        <v/>
      </c>
      <c r="F196" s="18" t="str">
        <f t="shared" si="9"/>
        <v/>
      </c>
    </row>
    <row r="197" spans="1:6" x14ac:dyDescent="0.25">
      <c r="A197" s="19"/>
      <c r="B197" s="5" t="str">
        <f t="shared" ref="B197:B254" si="10">IF($A197&lt;&gt;"",VLOOKUP($A197,AreaDati2,2,FALSE),"")</f>
        <v/>
      </c>
      <c r="C197" s="5" t="str">
        <f t="shared" ref="C197:C254" si="11">IF($A197&lt;&gt;"",VLOOKUP($A197,AreaDati2,3,FALSE),"")</f>
        <v/>
      </c>
      <c r="D197" s="18" t="str">
        <f>IF($A197&lt;&gt;"",SUMIFS(InserimentoDati!$N$3:$N$252,InserimentoDati!$C$3:$C$252,$A197),"")</f>
        <v/>
      </c>
      <c r="E197" s="18" t="str">
        <f>IF($A197&lt;&gt;"",SUMIFS(InserimentoDati!$O$3:$O$252,InserimentoDati!$C$3:$C$252,$A197),"")</f>
        <v/>
      </c>
      <c r="F197" s="18" t="str">
        <f t="shared" si="9"/>
        <v/>
      </c>
    </row>
    <row r="198" spans="1:6" x14ac:dyDescent="0.25">
      <c r="A198" s="19"/>
      <c r="B198" s="5" t="str">
        <f t="shared" si="10"/>
        <v/>
      </c>
      <c r="C198" s="5" t="str">
        <f t="shared" si="11"/>
        <v/>
      </c>
      <c r="D198" s="18" t="str">
        <f>IF($A198&lt;&gt;"",SUMIFS(InserimentoDati!$N$3:$N$252,InserimentoDati!$C$3:$C$252,$A198),"")</f>
        <v/>
      </c>
      <c r="E198" s="18" t="str">
        <f>IF($A198&lt;&gt;"",SUMIFS(InserimentoDati!$O$3:$O$252,InserimentoDati!$C$3:$C$252,$A198),"")</f>
        <v/>
      </c>
      <c r="F198" s="18" t="str">
        <f t="shared" ref="F198:F254" si="12">IF($A198&lt;&gt;"",SUM(D198:E198),"")</f>
        <v/>
      </c>
    </row>
    <row r="199" spans="1:6" x14ac:dyDescent="0.25">
      <c r="A199" s="19"/>
      <c r="B199" s="5" t="str">
        <f t="shared" si="10"/>
        <v/>
      </c>
      <c r="C199" s="5" t="str">
        <f t="shared" si="11"/>
        <v/>
      </c>
      <c r="D199" s="18" t="str">
        <f>IF($A199&lt;&gt;"",SUMIFS(InserimentoDati!$N$3:$N$252,InserimentoDati!$C$3:$C$252,$A199),"")</f>
        <v/>
      </c>
      <c r="E199" s="18" t="str">
        <f>IF($A199&lt;&gt;"",SUMIFS(InserimentoDati!$O$3:$O$252,InserimentoDati!$C$3:$C$252,$A199),"")</f>
        <v/>
      </c>
      <c r="F199" s="18" t="str">
        <f t="shared" si="12"/>
        <v/>
      </c>
    </row>
    <row r="200" spans="1:6" x14ac:dyDescent="0.25">
      <c r="A200" s="19"/>
      <c r="B200" s="5" t="str">
        <f t="shared" si="10"/>
        <v/>
      </c>
      <c r="C200" s="5" t="str">
        <f t="shared" si="11"/>
        <v/>
      </c>
      <c r="D200" s="18" t="str">
        <f>IF($A200&lt;&gt;"",SUMIFS(InserimentoDati!$N$3:$N$252,InserimentoDati!$C$3:$C$252,$A200),"")</f>
        <v/>
      </c>
      <c r="E200" s="18" t="str">
        <f>IF($A200&lt;&gt;"",SUMIFS(InserimentoDati!$O$3:$O$252,InserimentoDati!$C$3:$C$252,$A200),"")</f>
        <v/>
      </c>
      <c r="F200" s="18" t="str">
        <f t="shared" si="12"/>
        <v/>
      </c>
    </row>
    <row r="201" spans="1:6" x14ac:dyDescent="0.25">
      <c r="A201" s="19"/>
      <c r="B201" s="5" t="str">
        <f t="shared" si="10"/>
        <v/>
      </c>
      <c r="C201" s="5" t="str">
        <f t="shared" si="11"/>
        <v/>
      </c>
      <c r="D201" s="18" t="str">
        <f>IF($A201&lt;&gt;"",SUMIFS(InserimentoDati!$N$3:$N$252,InserimentoDati!$C$3:$C$252,$A201),"")</f>
        <v/>
      </c>
      <c r="E201" s="18" t="str">
        <f>IF($A201&lt;&gt;"",SUMIFS(InserimentoDati!$O$3:$O$252,InserimentoDati!$C$3:$C$252,$A201),"")</f>
        <v/>
      </c>
      <c r="F201" s="18" t="str">
        <f t="shared" si="12"/>
        <v/>
      </c>
    </row>
    <row r="202" spans="1:6" x14ac:dyDescent="0.25">
      <c r="A202" s="19"/>
      <c r="B202" s="5" t="str">
        <f t="shared" si="10"/>
        <v/>
      </c>
      <c r="C202" s="5" t="str">
        <f t="shared" si="11"/>
        <v/>
      </c>
      <c r="D202" s="18" t="str">
        <f>IF($A202&lt;&gt;"",SUMIFS(InserimentoDati!$N$3:$N$252,InserimentoDati!$C$3:$C$252,$A202),"")</f>
        <v/>
      </c>
      <c r="E202" s="18" t="str">
        <f>IF($A202&lt;&gt;"",SUMIFS(InserimentoDati!$O$3:$O$252,InserimentoDati!$C$3:$C$252,$A202),"")</f>
        <v/>
      </c>
      <c r="F202" s="18" t="str">
        <f t="shared" si="12"/>
        <v/>
      </c>
    </row>
    <row r="203" spans="1:6" x14ac:dyDescent="0.25">
      <c r="A203" s="19"/>
      <c r="B203" s="5" t="str">
        <f t="shared" si="10"/>
        <v/>
      </c>
      <c r="C203" s="5" t="str">
        <f t="shared" si="11"/>
        <v/>
      </c>
      <c r="D203" s="18" t="str">
        <f>IF($A203&lt;&gt;"",SUMIFS(InserimentoDati!$N$3:$N$252,InserimentoDati!$C$3:$C$252,$A203),"")</f>
        <v/>
      </c>
      <c r="E203" s="18" t="str">
        <f>IF($A203&lt;&gt;"",SUMIFS(InserimentoDati!$O$3:$O$252,InserimentoDati!$C$3:$C$252,$A203),"")</f>
        <v/>
      </c>
      <c r="F203" s="18" t="str">
        <f t="shared" si="12"/>
        <v/>
      </c>
    </row>
    <row r="204" spans="1:6" x14ac:dyDescent="0.25">
      <c r="A204" s="19"/>
      <c r="B204" s="5" t="str">
        <f t="shared" si="10"/>
        <v/>
      </c>
      <c r="C204" s="5" t="str">
        <f t="shared" si="11"/>
        <v/>
      </c>
      <c r="D204" s="18" t="str">
        <f>IF($A204&lt;&gt;"",SUMIFS(InserimentoDati!$N$3:$N$252,InserimentoDati!$C$3:$C$252,$A204),"")</f>
        <v/>
      </c>
      <c r="E204" s="18" t="str">
        <f>IF($A204&lt;&gt;"",SUMIFS(InserimentoDati!$O$3:$O$252,InserimentoDati!$C$3:$C$252,$A204),"")</f>
        <v/>
      </c>
      <c r="F204" s="18" t="str">
        <f t="shared" si="12"/>
        <v/>
      </c>
    </row>
    <row r="205" spans="1:6" x14ac:dyDescent="0.25">
      <c r="A205" s="19"/>
      <c r="B205" s="5" t="str">
        <f t="shared" si="10"/>
        <v/>
      </c>
      <c r="C205" s="5" t="str">
        <f t="shared" si="11"/>
        <v/>
      </c>
      <c r="D205" s="18" t="str">
        <f>IF($A205&lt;&gt;"",SUMIFS(InserimentoDati!$N$3:$N$252,InserimentoDati!$C$3:$C$252,$A205),"")</f>
        <v/>
      </c>
      <c r="E205" s="18" t="str">
        <f>IF($A205&lt;&gt;"",SUMIFS(InserimentoDati!$O$3:$O$252,InserimentoDati!$C$3:$C$252,$A205),"")</f>
        <v/>
      </c>
      <c r="F205" s="18" t="str">
        <f t="shared" si="12"/>
        <v/>
      </c>
    </row>
    <row r="206" spans="1:6" x14ac:dyDescent="0.25">
      <c r="A206" s="19"/>
      <c r="B206" s="5" t="str">
        <f t="shared" si="10"/>
        <v/>
      </c>
      <c r="C206" s="5" t="str">
        <f t="shared" si="11"/>
        <v/>
      </c>
      <c r="D206" s="18" t="str">
        <f>IF($A206&lt;&gt;"",SUMIFS(InserimentoDati!$N$3:$N$252,InserimentoDati!$C$3:$C$252,$A206),"")</f>
        <v/>
      </c>
      <c r="E206" s="18" t="str">
        <f>IF($A206&lt;&gt;"",SUMIFS(InserimentoDati!$O$3:$O$252,InserimentoDati!$C$3:$C$252,$A206),"")</f>
        <v/>
      </c>
      <c r="F206" s="18" t="str">
        <f t="shared" si="12"/>
        <v/>
      </c>
    </row>
    <row r="207" spans="1:6" x14ac:dyDescent="0.25">
      <c r="A207" s="19"/>
      <c r="B207" s="5" t="str">
        <f t="shared" si="10"/>
        <v/>
      </c>
      <c r="C207" s="5" t="str">
        <f t="shared" si="11"/>
        <v/>
      </c>
      <c r="D207" s="18" t="str">
        <f>IF($A207&lt;&gt;"",SUMIFS(InserimentoDati!$N$3:$N$252,InserimentoDati!$C$3:$C$252,$A207),"")</f>
        <v/>
      </c>
      <c r="E207" s="18" t="str">
        <f>IF($A207&lt;&gt;"",SUMIFS(InserimentoDati!$O$3:$O$252,InserimentoDati!$C$3:$C$252,$A207),"")</f>
        <v/>
      </c>
      <c r="F207" s="18" t="str">
        <f t="shared" si="12"/>
        <v/>
      </c>
    </row>
    <row r="208" spans="1:6" x14ac:dyDescent="0.25">
      <c r="A208" s="19"/>
      <c r="B208" s="5" t="str">
        <f t="shared" si="10"/>
        <v/>
      </c>
      <c r="C208" s="5" t="str">
        <f t="shared" si="11"/>
        <v/>
      </c>
      <c r="D208" s="18" t="str">
        <f>IF($A208&lt;&gt;"",SUMIFS(InserimentoDati!$N$3:$N$252,InserimentoDati!$C$3:$C$252,$A208),"")</f>
        <v/>
      </c>
      <c r="E208" s="18" t="str">
        <f>IF($A208&lt;&gt;"",SUMIFS(InserimentoDati!$O$3:$O$252,InserimentoDati!$C$3:$C$252,$A208),"")</f>
        <v/>
      </c>
      <c r="F208" s="18" t="str">
        <f t="shared" si="12"/>
        <v/>
      </c>
    </row>
    <row r="209" spans="1:6" x14ac:dyDescent="0.25">
      <c r="A209" s="19"/>
      <c r="B209" s="5" t="str">
        <f t="shared" si="10"/>
        <v/>
      </c>
      <c r="C209" s="5" t="str">
        <f t="shared" si="11"/>
        <v/>
      </c>
      <c r="D209" s="18" t="str">
        <f>IF($A209&lt;&gt;"",SUMIFS(InserimentoDati!$N$3:$N$252,InserimentoDati!$C$3:$C$252,$A209),"")</f>
        <v/>
      </c>
      <c r="E209" s="18" t="str">
        <f>IF($A209&lt;&gt;"",SUMIFS(InserimentoDati!$O$3:$O$252,InserimentoDati!$C$3:$C$252,$A209),"")</f>
        <v/>
      </c>
      <c r="F209" s="18" t="str">
        <f t="shared" si="12"/>
        <v/>
      </c>
    </row>
    <row r="210" spans="1:6" x14ac:dyDescent="0.25">
      <c r="A210" s="19"/>
      <c r="B210" s="5" t="str">
        <f t="shared" si="10"/>
        <v/>
      </c>
      <c r="C210" s="5" t="str">
        <f t="shared" si="11"/>
        <v/>
      </c>
      <c r="D210" s="18" t="str">
        <f>IF($A210&lt;&gt;"",SUMIFS(InserimentoDati!$N$3:$N$252,InserimentoDati!$C$3:$C$252,$A210),"")</f>
        <v/>
      </c>
      <c r="E210" s="18" t="str">
        <f>IF($A210&lt;&gt;"",SUMIFS(InserimentoDati!$O$3:$O$252,InserimentoDati!$C$3:$C$252,$A210),"")</f>
        <v/>
      </c>
      <c r="F210" s="18" t="str">
        <f t="shared" si="12"/>
        <v/>
      </c>
    </row>
    <row r="211" spans="1:6" x14ac:dyDescent="0.25">
      <c r="A211" s="19"/>
      <c r="B211" s="5" t="str">
        <f t="shared" si="10"/>
        <v/>
      </c>
      <c r="C211" s="5" t="str">
        <f t="shared" si="11"/>
        <v/>
      </c>
      <c r="D211" s="18" t="str">
        <f>IF($A211&lt;&gt;"",SUMIFS(InserimentoDati!$N$3:$N$252,InserimentoDati!$C$3:$C$252,$A211),"")</f>
        <v/>
      </c>
      <c r="E211" s="18" t="str">
        <f>IF($A211&lt;&gt;"",SUMIFS(InserimentoDati!$O$3:$O$252,InserimentoDati!$C$3:$C$252,$A211),"")</f>
        <v/>
      </c>
      <c r="F211" s="18" t="str">
        <f t="shared" si="12"/>
        <v/>
      </c>
    </row>
    <row r="212" spans="1:6" x14ac:dyDescent="0.25">
      <c r="A212" s="19"/>
      <c r="B212" s="5" t="str">
        <f t="shared" si="10"/>
        <v/>
      </c>
      <c r="C212" s="5" t="str">
        <f t="shared" si="11"/>
        <v/>
      </c>
      <c r="D212" s="18" t="str">
        <f>IF($A212&lt;&gt;"",SUMIFS(InserimentoDati!$N$3:$N$252,InserimentoDati!$C$3:$C$252,$A212),"")</f>
        <v/>
      </c>
      <c r="E212" s="18" t="str">
        <f>IF($A212&lt;&gt;"",SUMIFS(InserimentoDati!$O$3:$O$252,InserimentoDati!$C$3:$C$252,$A212),"")</f>
        <v/>
      </c>
      <c r="F212" s="18" t="str">
        <f t="shared" si="12"/>
        <v/>
      </c>
    </row>
    <row r="213" spans="1:6" x14ac:dyDescent="0.25">
      <c r="A213" s="19"/>
      <c r="B213" s="5" t="str">
        <f t="shared" si="10"/>
        <v/>
      </c>
      <c r="C213" s="5" t="str">
        <f t="shared" si="11"/>
        <v/>
      </c>
      <c r="D213" s="18" t="str">
        <f>IF($A213&lt;&gt;"",SUMIFS(InserimentoDati!$N$3:$N$252,InserimentoDati!$C$3:$C$252,$A213),"")</f>
        <v/>
      </c>
      <c r="E213" s="18" t="str">
        <f>IF($A213&lt;&gt;"",SUMIFS(InserimentoDati!$O$3:$O$252,InserimentoDati!$C$3:$C$252,$A213),"")</f>
        <v/>
      </c>
      <c r="F213" s="18" t="str">
        <f t="shared" si="12"/>
        <v/>
      </c>
    </row>
    <row r="214" spans="1:6" x14ac:dyDescent="0.25">
      <c r="A214" s="19"/>
      <c r="B214" s="5" t="str">
        <f t="shared" si="10"/>
        <v/>
      </c>
      <c r="C214" s="5" t="str">
        <f t="shared" si="11"/>
        <v/>
      </c>
      <c r="D214" s="18" t="str">
        <f>IF($A214&lt;&gt;"",SUMIFS(InserimentoDati!$N$3:$N$252,InserimentoDati!$C$3:$C$252,$A214),"")</f>
        <v/>
      </c>
      <c r="E214" s="18" t="str">
        <f>IF($A214&lt;&gt;"",SUMIFS(InserimentoDati!$O$3:$O$252,InserimentoDati!$C$3:$C$252,$A214),"")</f>
        <v/>
      </c>
      <c r="F214" s="18" t="str">
        <f t="shared" si="12"/>
        <v/>
      </c>
    </row>
    <row r="215" spans="1:6" x14ac:dyDescent="0.25">
      <c r="A215" s="19"/>
      <c r="B215" s="5" t="str">
        <f t="shared" si="10"/>
        <v/>
      </c>
      <c r="C215" s="5" t="str">
        <f t="shared" si="11"/>
        <v/>
      </c>
      <c r="D215" s="18" t="str">
        <f>IF($A215&lt;&gt;"",SUMIFS(InserimentoDati!$N$3:$N$252,InserimentoDati!$C$3:$C$252,$A215),"")</f>
        <v/>
      </c>
      <c r="E215" s="18" t="str">
        <f>IF($A215&lt;&gt;"",SUMIFS(InserimentoDati!$O$3:$O$252,InserimentoDati!$C$3:$C$252,$A215),"")</f>
        <v/>
      </c>
      <c r="F215" s="18" t="str">
        <f t="shared" si="12"/>
        <v/>
      </c>
    </row>
    <row r="216" spans="1:6" x14ac:dyDescent="0.25">
      <c r="A216" s="19"/>
      <c r="B216" s="5" t="str">
        <f t="shared" si="10"/>
        <v/>
      </c>
      <c r="C216" s="5" t="str">
        <f t="shared" si="11"/>
        <v/>
      </c>
      <c r="D216" s="18" t="str">
        <f>IF($A216&lt;&gt;"",SUMIFS(InserimentoDati!$N$3:$N$252,InserimentoDati!$C$3:$C$252,$A216),"")</f>
        <v/>
      </c>
      <c r="E216" s="18" t="str">
        <f>IF($A216&lt;&gt;"",SUMIFS(InserimentoDati!$O$3:$O$252,InserimentoDati!$C$3:$C$252,$A216),"")</f>
        <v/>
      </c>
      <c r="F216" s="18" t="str">
        <f t="shared" si="12"/>
        <v/>
      </c>
    </row>
    <row r="217" spans="1:6" x14ac:dyDescent="0.25">
      <c r="A217" s="19"/>
      <c r="B217" s="5" t="str">
        <f t="shared" si="10"/>
        <v/>
      </c>
      <c r="C217" s="5" t="str">
        <f t="shared" si="11"/>
        <v/>
      </c>
      <c r="D217" s="18" t="str">
        <f>IF($A217&lt;&gt;"",SUMIFS(InserimentoDati!$N$3:$N$252,InserimentoDati!$C$3:$C$252,$A217),"")</f>
        <v/>
      </c>
      <c r="E217" s="18" t="str">
        <f>IF($A217&lt;&gt;"",SUMIFS(InserimentoDati!$O$3:$O$252,InserimentoDati!$C$3:$C$252,$A217),"")</f>
        <v/>
      </c>
      <c r="F217" s="18" t="str">
        <f t="shared" si="12"/>
        <v/>
      </c>
    </row>
    <row r="218" spans="1:6" x14ac:dyDescent="0.25">
      <c r="A218" s="19"/>
      <c r="B218" s="5" t="str">
        <f t="shared" si="10"/>
        <v/>
      </c>
      <c r="C218" s="5" t="str">
        <f t="shared" si="11"/>
        <v/>
      </c>
      <c r="D218" s="18" t="str">
        <f>IF($A218&lt;&gt;"",SUMIFS(InserimentoDati!$N$3:$N$252,InserimentoDati!$C$3:$C$252,$A218),"")</f>
        <v/>
      </c>
      <c r="E218" s="18" t="str">
        <f>IF($A218&lt;&gt;"",SUMIFS(InserimentoDati!$O$3:$O$252,InserimentoDati!$C$3:$C$252,$A218),"")</f>
        <v/>
      </c>
      <c r="F218" s="18" t="str">
        <f t="shared" si="12"/>
        <v/>
      </c>
    </row>
    <row r="219" spans="1:6" x14ac:dyDescent="0.25">
      <c r="A219" s="19"/>
      <c r="B219" s="5" t="str">
        <f t="shared" si="10"/>
        <v/>
      </c>
      <c r="C219" s="5" t="str">
        <f t="shared" si="11"/>
        <v/>
      </c>
      <c r="D219" s="18" t="str">
        <f>IF($A219&lt;&gt;"",SUMIFS(InserimentoDati!$N$3:$N$252,InserimentoDati!$C$3:$C$252,$A219),"")</f>
        <v/>
      </c>
      <c r="E219" s="18" t="str">
        <f>IF($A219&lt;&gt;"",SUMIFS(InserimentoDati!$O$3:$O$252,InserimentoDati!$C$3:$C$252,$A219),"")</f>
        <v/>
      </c>
      <c r="F219" s="18" t="str">
        <f t="shared" si="12"/>
        <v/>
      </c>
    </row>
    <row r="220" spans="1:6" x14ac:dyDescent="0.25">
      <c r="A220" s="19"/>
      <c r="B220" s="5" t="str">
        <f t="shared" si="10"/>
        <v/>
      </c>
      <c r="C220" s="5" t="str">
        <f t="shared" si="11"/>
        <v/>
      </c>
      <c r="D220" s="18" t="str">
        <f>IF($A220&lt;&gt;"",SUMIFS(InserimentoDati!$N$3:$N$252,InserimentoDati!$C$3:$C$252,$A220),"")</f>
        <v/>
      </c>
      <c r="E220" s="18" t="str">
        <f>IF($A220&lt;&gt;"",SUMIFS(InserimentoDati!$O$3:$O$252,InserimentoDati!$C$3:$C$252,$A220),"")</f>
        <v/>
      </c>
      <c r="F220" s="18" t="str">
        <f t="shared" si="12"/>
        <v/>
      </c>
    </row>
    <row r="221" spans="1:6" x14ac:dyDescent="0.25">
      <c r="A221" s="19"/>
      <c r="B221" s="5" t="str">
        <f t="shared" si="10"/>
        <v/>
      </c>
      <c r="C221" s="5" t="str">
        <f t="shared" si="11"/>
        <v/>
      </c>
      <c r="D221" s="18" t="str">
        <f>IF($A221&lt;&gt;"",SUMIFS(InserimentoDati!$N$3:$N$252,InserimentoDati!$C$3:$C$252,$A221),"")</f>
        <v/>
      </c>
      <c r="E221" s="18" t="str">
        <f>IF($A221&lt;&gt;"",SUMIFS(InserimentoDati!$O$3:$O$252,InserimentoDati!$C$3:$C$252,$A221),"")</f>
        <v/>
      </c>
      <c r="F221" s="18" t="str">
        <f t="shared" si="12"/>
        <v/>
      </c>
    </row>
    <row r="222" spans="1:6" x14ac:dyDescent="0.25">
      <c r="A222" s="19"/>
      <c r="B222" s="5" t="str">
        <f t="shared" si="10"/>
        <v/>
      </c>
      <c r="C222" s="5" t="str">
        <f t="shared" si="11"/>
        <v/>
      </c>
      <c r="D222" s="18" t="str">
        <f>IF($A222&lt;&gt;"",SUMIFS(InserimentoDati!$N$3:$N$252,InserimentoDati!$C$3:$C$252,$A222),"")</f>
        <v/>
      </c>
      <c r="E222" s="18" t="str">
        <f>IF($A222&lt;&gt;"",SUMIFS(InserimentoDati!$O$3:$O$252,InserimentoDati!$C$3:$C$252,$A222),"")</f>
        <v/>
      </c>
      <c r="F222" s="18" t="str">
        <f t="shared" si="12"/>
        <v/>
      </c>
    </row>
    <row r="223" spans="1:6" x14ac:dyDescent="0.25">
      <c r="A223" s="19"/>
      <c r="B223" s="5" t="str">
        <f t="shared" si="10"/>
        <v/>
      </c>
      <c r="C223" s="5" t="str">
        <f t="shared" si="11"/>
        <v/>
      </c>
      <c r="D223" s="18" t="str">
        <f>IF($A223&lt;&gt;"",SUMIFS(InserimentoDati!$N$3:$N$252,InserimentoDati!$C$3:$C$252,$A223),"")</f>
        <v/>
      </c>
      <c r="E223" s="18" t="str">
        <f>IF($A223&lt;&gt;"",SUMIFS(InserimentoDati!$O$3:$O$252,InserimentoDati!$C$3:$C$252,$A223),"")</f>
        <v/>
      </c>
      <c r="F223" s="18" t="str">
        <f t="shared" si="12"/>
        <v/>
      </c>
    </row>
    <row r="224" spans="1:6" x14ac:dyDescent="0.25">
      <c r="A224" s="19"/>
      <c r="B224" s="5" t="str">
        <f t="shared" si="10"/>
        <v/>
      </c>
      <c r="C224" s="5" t="str">
        <f t="shared" si="11"/>
        <v/>
      </c>
      <c r="D224" s="18" t="str">
        <f>IF($A224&lt;&gt;"",SUMIFS(InserimentoDati!$N$3:$N$252,InserimentoDati!$C$3:$C$252,$A224),"")</f>
        <v/>
      </c>
      <c r="E224" s="18" t="str">
        <f>IF($A224&lt;&gt;"",SUMIFS(InserimentoDati!$O$3:$O$252,InserimentoDati!$C$3:$C$252,$A224),"")</f>
        <v/>
      </c>
      <c r="F224" s="18" t="str">
        <f t="shared" si="12"/>
        <v/>
      </c>
    </row>
    <row r="225" spans="1:6" x14ac:dyDescent="0.25">
      <c r="A225" s="19"/>
      <c r="B225" s="5" t="str">
        <f t="shared" si="10"/>
        <v/>
      </c>
      <c r="C225" s="5" t="str">
        <f t="shared" si="11"/>
        <v/>
      </c>
      <c r="D225" s="18" t="str">
        <f>IF($A225&lt;&gt;"",SUMIFS(InserimentoDati!$N$3:$N$252,InserimentoDati!$C$3:$C$252,$A225),"")</f>
        <v/>
      </c>
      <c r="E225" s="18" t="str">
        <f>IF($A225&lt;&gt;"",SUMIFS(InserimentoDati!$O$3:$O$252,InserimentoDati!$C$3:$C$252,$A225),"")</f>
        <v/>
      </c>
      <c r="F225" s="18" t="str">
        <f t="shared" si="12"/>
        <v/>
      </c>
    </row>
    <row r="226" spans="1:6" x14ac:dyDescent="0.25">
      <c r="A226" s="19"/>
      <c r="B226" s="5" t="str">
        <f t="shared" si="10"/>
        <v/>
      </c>
      <c r="C226" s="5" t="str">
        <f t="shared" si="11"/>
        <v/>
      </c>
      <c r="D226" s="18" t="str">
        <f>IF($A226&lt;&gt;"",SUMIFS(InserimentoDati!$N$3:$N$252,InserimentoDati!$C$3:$C$252,$A226),"")</f>
        <v/>
      </c>
      <c r="E226" s="18" t="str">
        <f>IF($A226&lt;&gt;"",SUMIFS(InserimentoDati!$O$3:$O$252,InserimentoDati!$C$3:$C$252,$A226),"")</f>
        <v/>
      </c>
      <c r="F226" s="18" t="str">
        <f t="shared" si="12"/>
        <v/>
      </c>
    </row>
    <row r="227" spans="1:6" x14ac:dyDescent="0.25">
      <c r="A227" s="19"/>
      <c r="B227" s="5" t="str">
        <f t="shared" si="10"/>
        <v/>
      </c>
      <c r="C227" s="5" t="str">
        <f t="shared" si="11"/>
        <v/>
      </c>
      <c r="D227" s="18" t="str">
        <f>IF($A227&lt;&gt;"",SUMIFS(InserimentoDati!$N$3:$N$252,InserimentoDati!$C$3:$C$252,$A227),"")</f>
        <v/>
      </c>
      <c r="E227" s="18" t="str">
        <f>IF($A227&lt;&gt;"",SUMIFS(InserimentoDati!$O$3:$O$252,InserimentoDati!$C$3:$C$252,$A227),"")</f>
        <v/>
      </c>
      <c r="F227" s="18" t="str">
        <f t="shared" si="12"/>
        <v/>
      </c>
    </row>
    <row r="228" spans="1:6" x14ac:dyDescent="0.25">
      <c r="A228" s="19"/>
      <c r="B228" s="5" t="str">
        <f t="shared" si="10"/>
        <v/>
      </c>
      <c r="C228" s="5" t="str">
        <f t="shared" si="11"/>
        <v/>
      </c>
      <c r="D228" s="18" t="str">
        <f>IF($A228&lt;&gt;"",SUMIFS(InserimentoDati!$N$3:$N$252,InserimentoDati!$C$3:$C$252,$A228),"")</f>
        <v/>
      </c>
      <c r="E228" s="18" t="str">
        <f>IF($A228&lt;&gt;"",SUMIFS(InserimentoDati!$O$3:$O$252,InserimentoDati!$C$3:$C$252,$A228),"")</f>
        <v/>
      </c>
      <c r="F228" s="18" t="str">
        <f t="shared" si="12"/>
        <v/>
      </c>
    </row>
    <row r="229" spans="1:6" x14ac:dyDescent="0.25">
      <c r="A229" s="19"/>
      <c r="B229" s="5" t="str">
        <f t="shared" si="10"/>
        <v/>
      </c>
      <c r="C229" s="5" t="str">
        <f t="shared" si="11"/>
        <v/>
      </c>
      <c r="D229" s="18" t="str">
        <f>IF($A229&lt;&gt;"",SUMIFS(InserimentoDati!$N$3:$N$252,InserimentoDati!$C$3:$C$252,$A229),"")</f>
        <v/>
      </c>
      <c r="E229" s="18" t="str">
        <f>IF($A229&lt;&gt;"",SUMIFS(InserimentoDati!$O$3:$O$252,InserimentoDati!$C$3:$C$252,$A229),"")</f>
        <v/>
      </c>
      <c r="F229" s="18" t="str">
        <f t="shared" si="12"/>
        <v/>
      </c>
    </row>
    <row r="230" spans="1:6" x14ac:dyDescent="0.25">
      <c r="A230" s="19"/>
      <c r="B230" s="5" t="str">
        <f t="shared" si="10"/>
        <v/>
      </c>
      <c r="C230" s="5" t="str">
        <f t="shared" si="11"/>
        <v/>
      </c>
      <c r="D230" s="18" t="str">
        <f>IF($A230&lt;&gt;"",SUMIFS(InserimentoDati!$N$3:$N$252,InserimentoDati!$C$3:$C$252,$A230),"")</f>
        <v/>
      </c>
      <c r="E230" s="18" t="str">
        <f>IF($A230&lt;&gt;"",SUMIFS(InserimentoDati!$O$3:$O$252,InserimentoDati!$C$3:$C$252,$A230),"")</f>
        <v/>
      </c>
      <c r="F230" s="18" t="str">
        <f t="shared" si="12"/>
        <v/>
      </c>
    </row>
    <row r="231" spans="1:6" x14ac:dyDescent="0.25">
      <c r="A231" s="19"/>
      <c r="B231" s="5" t="str">
        <f t="shared" si="10"/>
        <v/>
      </c>
      <c r="C231" s="5" t="str">
        <f t="shared" si="11"/>
        <v/>
      </c>
      <c r="D231" s="18" t="str">
        <f>IF($A231&lt;&gt;"",SUMIFS(InserimentoDati!$N$3:$N$252,InserimentoDati!$C$3:$C$252,$A231),"")</f>
        <v/>
      </c>
      <c r="E231" s="18" t="str">
        <f>IF($A231&lt;&gt;"",SUMIFS(InserimentoDati!$O$3:$O$252,InserimentoDati!$C$3:$C$252,$A231),"")</f>
        <v/>
      </c>
      <c r="F231" s="18" t="str">
        <f t="shared" si="12"/>
        <v/>
      </c>
    </row>
    <row r="232" spans="1:6" x14ac:dyDescent="0.25">
      <c r="A232" s="19"/>
      <c r="B232" s="5" t="str">
        <f t="shared" si="10"/>
        <v/>
      </c>
      <c r="C232" s="5" t="str">
        <f t="shared" si="11"/>
        <v/>
      </c>
      <c r="D232" s="18" t="str">
        <f>IF($A232&lt;&gt;"",SUMIFS(InserimentoDati!$N$3:$N$252,InserimentoDati!$C$3:$C$252,$A232),"")</f>
        <v/>
      </c>
      <c r="E232" s="18" t="str">
        <f>IF($A232&lt;&gt;"",SUMIFS(InserimentoDati!$O$3:$O$252,InserimentoDati!$C$3:$C$252,$A232),"")</f>
        <v/>
      </c>
      <c r="F232" s="18" t="str">
        <f t="shared" si="12"/>
        <v/>
      </c>
    </row>
    <row r="233" spans="1:6" x14ac:dyDescent="0.25">
      <c r="A233" s="19"/>
      <c r="B233" s="5" t="str">
        <f t="shared" si="10"/>
        <v/>
      </c>
      <c r="C233" s="5" t="str">
        <f t="shared" si="11"/>
        <v/>
      </c>
      <c r="D233" s="18" t="str">
        <f>IF($A233&lt;&gt;"",SUMIFS(InserimentoDati!$N$3:$N$252,InserimentoDati!$C$3:$C$252,$A233),"")</f>
        <v/>
      </c>
      <c r="E233" s="18" t="str">
        <f>IF($A233&lt;&gt;"",SUMIFS(InserimentoDati!$O$3:$O$252,InserimentoDati!$C$3:$C$252,$A233),"")</f>
        <v/>
      </c>
      <c r="F233" s="18" t="str">
        <f t="shared" si="12"/>
        <v/>
      </c>
    </row>
    <row r="234" spans="1:6" x14ac:dyDescent="0.25">
      <c r="A234" s="19"/>
      <c r="B234" s="5" t="str">
        <f t="shared" si="10"/>
        <v/>
      </c>
      <c r="C234" s="5" t="str">
        <f t="shared" si="11"/>
        <v/>
      </c>
      <c r="D234" s="18" t="str">
        <f>IF($A234&lt;&gt;"",SUMIFS(InserimentoDati!$N$3:$N$252,InserimentoDati!$C$3:$C$252,$A234),"")</f>
        <v/>
      </c>
      <c r="E234" s="18" t="str">
        <f>IF($A234&lt;&gt;"",SUMIFS(InserimentoDati!$O$3:$O$252,InserimentoDati!$C$3:$C$252,$A234),"")</f>
        <v/>
      </c>
      <c r="F234" s="18" t="str">
        <f t="shared" si="12"/>
        <v/>
      </c>
    </row>
    <row r="235" spans="1:6" x14ac:dyDescent="0.25">
      <c r="A235" s="19"/>
      <c r="B235" s="5" t="str">
        <f t="shared" si="10"/>
        <v/>
      </c>
      <c r="C235" s="5" t="str">
        <f t="shared" si="11"/>
        <v/>
      </c>
      <c r="D235" s="18" t="str">
        <f>IF($A235&lt;&gt;"",SUMIFS(InserimentoDati!$N$3:$N$252,InserimentoDati!$C$3:$C$252,$A235),"")</f>
        <v/>
      </c>
      <c r="E235" s="18" t="str">
        <f>IF($A235&lt;&gt;"",SUMIFS(InserimentoDati!$O$3:$O$252,InserimentoDati!$C$3:$C$252,$A235),"")</f>
        <v/>
      </c>
      <c r="F235" s="18" t="str">
        <f t="shared" si="12"/>
        <v/>
      </c>
    </row>
    <row r="236" spans="1:6" x14ac:dyDescent="0.25">
      <c r="A236" s="19"/>
      <c r="B236" s="5" t="str">
        <f t="shared" si="10"/>
        <v/>
      </c>
      <c r="C236" s="5" t="str">
        <f t="shared" si="11"/>
        <v/>
      </c>
      <c r="D236" s="18" t="str">
        <f>IF($A236&lt;&gt;"",SUMIFS(InserimentoDati!$N$3:$N$252,InserimentoDati!$C$3:$C$252,$A236),"")</f>
        <v/>
      </c>
      <c r="E236" s="18" t="str">
        <f>IF($A236&lt;&gt;"",SUMIFS(InserimentoDati!$O$3:$O$252,InserimentoDati!$C$3:$C$252,$A236),"")</f>
        <v/>
      </c>
      <c r="F236" s="18" t="str">
        <f t="shared" si="12"/>
        <v/>
      </c>
    </row>
    <row r="237" spans="1:6" x14ac:dyDescent="0.25">
      <c r="A237" s="19"/>
      <c r="B237" s="5" t="str">
        <f t="shared" si="10"/>
        <v/>
      </c>
      <c r="C237" s="5" t="str">
        <f t="shared" si="11"/>
        <v/>
      </c>
      <c r="D237" s="18" t="str">
        <f>IF($A237&lt;&gt;"",SUMIFS(InserimentoDati!$N$3:$N$252,InserimentoDati!$C$3:$C$252,$A237),"")</f>
        <v/>
      </c>
      <c r="E237" s="18" t="str">
        <f>IF($A237&lt;&gt;"",SUMIFS(InserimentoDati!$O$3:$O$252,InserimentoDati!$C$3:$C$252,$A237),"")</f>
        <v/>
      </c>
      <c r="F237" s="18" t="str">
        <f t="shared" si="12"/>
        <v/>
      </c>
    </row>
    <row r="238" spans="1:6" x14ac:dyDescent="0.25">
      <c r="A238" s="19"/>
      <c r="B238" s="5" t="str">
        <f t="shared" si="10"/>
        <v/>
      </c>
      <c r="C238" s="5" t="str">
        <f t="shared" si="11"/>
        <v/>
      </c>
      <c r="D238" s="18" t="str">
        <f>IF($A238&lt;&gt;"",SUMIFS(InserimentoDati!$N$3:$N$252,InserimentoDati!$C$3:$C$252,$A238),"")</f>
        <v/>
      </c>
      <c r="E238" s="18" t="str">
        <f>IF($A238&lt;&gt;"",SUMIFS(InserimentoDati!$O$3:$O$252,InserimentoDati!$C$3:$C$252,$A238),"")</f>
        <v/>
      </c>
      <c r="F238" s="18" t="str">
        <f t="shared" si="12"/>
        <v/>
      </c>
    </row>
    <row r="239" spans="1:6" x14ac:dyDescent="0.25">
      <c r="A239" s="19"/>
      <c r="B239" s="5" t="str">
        <f t="shared" si="10"/>
        <v/>
      </c>
      <c r="C239" s="5" t="str">
        <f t="shared" si="11"/>
        <v/>
      </c>
      <c r="D239" s="18" t="str">
        <f>IF($A239&lt;&gt;"",SUMIFS(InserimentoDati!$N$3:$N$252,InserimentoDati!$C$3:$C$252,$A239),"")</f>
        <v/>
      </c>
      <c r="E239" s="18" t="str">
        <f>IF($A239&lt;&gt;"",SUMIFS(InserimentoDati!$O$3:$O$252,InserimentoDati!$C$3:$C$252,$A239),"")</f>
        <v/>
      </c>
      <c r="F239" s="18" t="str">
        <f t="shared" si="12"/>
        <v/>
      </c>
    </row>
    <row r="240" spans="1:6" x14ac:dyDescent="0.25">
      <c r="A240" s="19"/>
      <c r="B240" s="5" t="str">
        <f t="shared" si="10"/>
        <v/>
      </c>
      <c r="C240" s="5" t="str">
        <f t="shared" si="11"/>
        <v/>
      </c>
      <c r="D240" s="18" t="str">
        <f>IF($A240&lt;&gt;"",SUMIFS(InserimentoDati!$N$3:$N$252,InserimentoDati!$C$3:$C$252,$A240),"")</f>
        <v/>
      </c>
      <c r="E240" s="18" t="str">
        <f>IF($A240&lt;&gt;"",SUMIFS(InserimentoDati!$O$3:$O$252,InserimentoDati!$C$3:$C$252,$A240),"")</f>
        <v/>
      </c>
      <c r="F240" s="18" t="str">
        <f t="shared" si="12"/>
        <v/>
      </c>
    </row>
    <row r="241" spans="1:6" x14ac:dyDescent="0.25">
      <c r="A241" s="19"/>
      <c r="B241" s="5" t="str">
        <f t="shared" si="10"/>
        <v/>
      </c>
      <c r="C241" s="5" t="str">
        <f t="shared" si="11"/>
        <v/>
      </c>
      <c r="D241" s="18" t="str">
        <f>IF($A241&lt;&gt;"",SUMIFS(InserimentoDati!$N$3:$N$252,InserimentoDati!$C$3:$C$252,$A241),"")</f>
        <v/>
      </c>
      <c r="E241" s="18" t="str">
        <f>IF($A241&lt;&gt;"",SUMIFS(InserimentoDati!$O$3:$O$252,InserimentoDati!$C$3:$C$252,$A241),"")</f>
        <v/>
      </c>
      <c r="F241" s="18" t="str">
        <f t="shared" si="12"/>
        <v/>
      </c>
    </row>
    <row r="242" spans="1:6" x14ac:dyDescent="0.25">
      <c r="A242" s="19"/>
      <c r="B242" s="5" t="str">
        <f t="shared" si="10"/>
        <v/>
      </c>
      <c r="C242" s="5" t="str">
        <f t="shared" si="11"/>
        <v/>
      </c>
      <c r="D242" s="18" t="str">
        <f>IF($A242&lt;&gt;"",SUMIFS(InserimentoDati!$N$3:$N$252,InserimentoDati!$C$3:$C$252,$A242),"")</f>
        <v/>
      </c>
      <c r="E242" s="18" t="str">
        <f>IF($A242&lt;&gt;"",SUMIFS(InserimentoDati!$O$3:$O$252,InserimentoDati!$C$3:$C$252,$A242),"")</f>
        <v/>
      </c>
      <c r="F242" s="18" t="str">
        <f t="shared" si="12"/>
        <v/>
      </c>
    </row>
    <row r="243" spans="1:6" x14ac:dyDescent="0.25">
      <c r="A243" s="19"/>
      <c r="B243" s="5" t="str">
        <f t="shared" si="10"/>
        <v/>
      </c>
      <c r="C243" s="5" t="str">
        <f t="shared" si="11"/>
        <v/>
      </c>
      <c r="D243" s="18" t="str">
        <f>IF($A243&lt;&gt;"",SUMIFS(InserimentoDati!$N$3:$N$252,InserimentoDati!$C$3:$C$252,$A243),"")</f>
        <v/>
      </c>
      <c r="E243" s="18" t="str">
        <f>IF($A243&lt;&gt;"",SUMIFS(InserimentoDati!$O$3:$O$252,InserimentoDati!$C$3:$C$252,$A243),"")</f>
        <v/>
      </c>
      <c r="F243" s="18" t="str">
        <f t="shared" si="12"/>
        <v/>
      </c>
    </row>
    <row r="244" spans="1:6" x14ac:dyDescent="0.25">
      <c r="A244" s="19"/>
      <c r="B244" s="5" t="str">
        <f t="shared" si="10"/>
        <v/>
      </c>
      <c r="C244" s="5" t="str">
        <f t="shared" si="11"/>
        <v/>
      </c>
      <c r="D244" s="18" t="str">
        <f>IF($A244&lt;&gt;"",SUMIFS(InserimentoDati!$N$3:$N$252,InserimentoDati!$C$3:$C$252,$A244),"")</f>
        <v/>
      </c>
      <c r="E244" s="18" t="str">
        <f>IF($A244&lt;&gt;"",SUMIFS(InserimentoDati!$O$3:$O$252,InserimentoDati!$C$3:$C$252,$A244),"")</f>
        <v/>
      </c>
      <c r="F244" s="18" t="str">
        <f t="shared" si="12"/>
        <v/>
      </c>
    </row>
    <row r="245" spans="1:6" x14ac:dyDescent="0.25">
      <c r="A245" s="19"/>
      <c r="B245" s="5" t="str">
        <f t="shared" si="10"/>
        <v/>
      </c>
      <c r="C245" s="5" t="str">
        <f t="shared" si="11"/>
        <v/>
      </c>
      <c r="D245" s="18" t="str">
        <f>IF($A245&lt;&gt;"",SUMIFS(InserimentoDati!$N$3:$N$252,InserimentoDati!$C$3:$C$252,$A245),"")</f>
        <v/>
      </c>
      <c r="E245" s="18" t="str">
        <f>IF($A245&lt;&gt;"",SUMIFS(InserimentoDati!$O$3:$O$252,InserimentoDati!$C$3:$C$252,$A245),"")</f>
        <v/>
      </c>
      <c r="F245" s="18" t="str">
        <f t="shared" si="12"/>
        <v/>
      </c>
    </row>
    <row r="246" spans="1:6" x14ac:dyDescent="0.25">
      <c r="A246" s="19"/>
      <c r="B246" s="5" t="str">
        <f t="shared" si="10"/>
        <v/>
      </c>
      <c r="C246" s="5" t="str">
        <f t="shared" si="11"/>
        <v/>
      </c>
      <c r="D246" s="18" t="str">
        <f>IF($A246&lt;&gt;"",SUMIFS(InserimentoDati!$N$3:$N$252,InserimentoDati!$C$3:$C$252,$A246),"")</f>
        <v/>
      </c>
      <c r="E246" s="18" t="str">
        <f>IF($A246&lt;&gt;"",SUMIFS(InserimentoDati!$O$3:$O$252,InserimentoDati!$C$3:$C$252,$A246),"")</f>
        <v/>
      </c>
      <c r="F246" s="18" t="str">
        <f t="shared" si="12"/>
        <v/>
      </c>
    </row>
    <row r="247" spans="1:6" x14ac:dyDescent="0.25">
      <c r="A247" s="19"/>
      <c r="B247" s="5" t="str">
        <f t="shared" si="10"/>
        <v/>
      </c>
      <c r="C247" s="5" t="str">
        <f t="shared" si="11"/>
        <v/>
      </c>
      <c r="D247" s="18" t="str">
        <f>IF($A247&lt;&gt;"",SUMIFS(InserimentoDati!$N$3:$N$252,InserimentoDati!$C$3:$C$252,$A247),"")</f>
        <v/>
      </c>
      <c r="E247" s="18" t="str">
        <f>IF($A247&lt;&gt;"",SUMIFS(InserimentoDati!$O$3:$O$252,InserimentoDati!$C$3:$C$252,$A247),"")</f>
        <v/>
      </c>
      <c r="F247" s="18" t="str">
        <f t="shared" si="12"/>
        <v/>
      </c>
    </row>
    <row r="248" spans="1:6" x14ac:dyDescent="0.25">
      <c r="A248" s="19"/>
      <c r="B248" s="5" t="str">
        <f t="shared" si="10"/>
        <v/>
      </c>
      <c r="C248" s="5" t="str">
        <f t="shared" si="11"/>
        <v/>
      </c>
      <c r="D248" s="18" t="str">
        <f>IF($A248&lt;&gt;"",SUMIFS(InserimentoDati!$N$3:$N$252,InserimentoDati!$C$3:$C$252,$A248),"")</f>
        <v/>
      </c>
      <c r="E248" s="18" t="str">
        <f>IF($A248&lt;&gt;"",SUMIFS(InserimentoDati!$O$3:$O$252,InserimentoDati!$C$3:$C$252,$A248),"")</f>
        <v/>
      </c>
      <c r="F248" s="18" t="str">
        <f t="shared" si="12"/>
        <v/>
      </c>
    </row>
    <row r="249" spans="1:6" x14ac:dyDescent="0.25">
      <c r="A249" s="19"/>
      <c r="B249" s="5" t="str">
        <f t="shared" si="10"/>
        <v/>
      </c>
      <c r="C249" s="5" t="str">
        <f t="shared" si="11"/>
        <v/>
      </c>
      <c r="D249" s="18" t="str">
        <f>IF($A249&lt;&gt;"",SUMIFS(InserimentoDati!$N$3:$N$252,InserimentoDati!$C$3:$C$252,$A249),"")</f>
        <v/>
      </c>
      <c r="E249" s="18" t="str">
        <f>IF($A249&lt;&gt;"",SUMIFS(InserimentoDati!$O$3:$O$252,InserimentoDati!$C$3:$C$252,$A249),"")</f>
        <v/>
      </c>
      <c r="F249" s="18" t="str">
        <f t="shared" si="12"/>
        <v/>
      </c>
    </row>
    <row r="250" spans="1:6" x14ac:dyDescent="0.25">
      <c r="A250" s="19"/>
      <c r="B250" s="5" t="str">
        <f t="shared" si="10"/>
        <v/>
      </c>
      <c r="C250" s="5" t="str">
        <f t="shared" si="11"/>
        <v/>
      </c>
      <c r="D250" s="18" t="str">
        <f>IF($A250&lt;&gt;"",SUMIFS(InserimentoDati!$N$3:$N$252,InserimentoDati!$C$3:$C$252,$A250),"")</f>
        <v/>
      </c>
      <c r="E250" s="18" t="str">
        <f>IF($A250&lt;&gt;"",SUMIFS(InserimentoDati!$O$3:$O$252,InserimentoDati!$C$3:$C$252,$A250),"")</f>
        <v/>
      </c>
      <c r="F250" s="18" t="str">
        <f t="shared" si="12"/>
        <v/>
      </c>
    </row>
    <row r="251" spans="1:6" x14ac:dyDescent="0.25">
      <c r="A251" s="19"/>
      <c r="B251" s="5" t="str">
        <f t="shared" si="10"/>
        <v/>
      </c>
      <c r="C251" s="5" t="str">
        <f t="shared" si="11"/>
        <v/>
      </c>
      <c r="D251" s="18" t="str">
        <f>IF($A251&lt;&gt;"",SUMIFS(InserimentoDati!$N$3:$N$252,InserimentoDati!$C$3:$C$252,$A251),"")</f>
        <v/>
      </c>
      <c r="E251" s="18" t="str">
        <f>IF($A251&lt;&gt;"",SUMIFS(InserimentoDati!$O$3:$O$252,InserimentoDati!$C$3:$C$252,$A251),"")</f>
        <v/>
      </c>
      <c r="F251" s="18" t="str">
        <f t="shared" si="12"/>
        <v/>
      </c>
    </row>
    <row r="252" spans="1:6" x14ac:dyDescent="0.25">
      <c r="A252" s="19"/>
      <c r="B252" s="5" t="str">
        <f t="shared" si="10"/>
        <v/>
      </c>
      <c r="C252" s="5" t="str">
        <f t="shared" si="11"/>
        <v/>
      </c>
      <c r="D252" s="18" t="str">
        <f>IF($A252&lt;&gt;"",SUMIFS(InserimentoDati!$N$3:$N$252,InserimentoDati!$C$3:$C$252,$A252),"")</f>
        <v/>
      </c>
      <c r="E252" s="18" t="str">
        <f>IF($A252&lt;&gt;"",SUMIFS(InserimentoDati!$O$3:$O$252,InserimentoDati!$C$3:$C$252,$A252),"")</f>
        <v/>
      </c>
      <c r="F252" s="18" t="str">
        <f t="shared" si="12"/>
        <v/>
      </c>
    </row>
    <row r="253" spans="1:6" x14ac:dyDescent="0.25">
      <c r="A253" s="19"/>
      <c r="B253" s="5" t="str">
        <f t="shared" si="10"/>
        <v/>
      </c>
      <c r="C253" s="5" t="str">
        <f t="shared" si="11"/>
        <v/>
      </c>
      <c r="D253" s="18" t="str">
        <f>IF($A253&lt;&gt;"",SUMIFS(InserimentoDati!$N$3:$N$252,InserimentoDati!$C$3:$C$252,$A253),"")</f>
        <v/>
      </c>
      <c r="E253" s="18" t="str">
        <f>IF($A253&lt;&gt;"",SUMIFS(InserimentoDati!$O$3:$O$252,InserimentoDati!$C$3:$C$252,$A253),"")</f>
        <v/>
      </c>
      <c r="F253" s="18" t="str">
        <f t="shared" si="12"/>
        <v/>
      </c>
    </row>
    <row r="254" spans="1:6" x14ac:dyDescent="0.25">
      <c r="A254" s="19"/>
      <c r="B254" s="5" t="str">
        <f t="shared" si="10"/>
        <v/>
      </c>
      <c r="C254" s="5" t="str">
        <f t="shared" si="11"/>
        <v/>
      </c>
      <c r="D254" s="18" t="str">
        <f>IF($A254&lt;&gt;"",SUMIFS(InserimentoDati!$N$3:$N$252,InserimentoDati!$C$3:$C$252,$A254),"")</f>
        <v/>
      </c>
      <c r="E254" s="18" t="str">
        <f>IF($A254&lt;&gt;"",SUMIFS(InserimentoDati!$O$3:$O$252,InserimentoDati!$C$3:$C$252,$A254),"")</f>
        <v/>
      </c>
      <c r="F254" s="18" t="str">
        <f t="shared" si="12"/>
        <v/>
      </c>
    </row>
  </sheetData>
  <sheetProtection password="EA8C" sheet="1" objects="1" scenarios="1"/>
  <mergeCells count="1">
    <mergeCell ref="B1:F1"/>
  </mergeCells>
  <printOptions horizontalCentered="1"/>
  <pageMargins left="0.70866141732283472" right="0.70866141732283472" top="0.74803149606299213" bottom="1.3385826771653544" header="0.31496062992125984" footer="0.31496062992125984"/>
  <pageSetup paperSize="9" scale="87" fitToHeight="0" orientation="portrait" r:id="rId1"/>
  <headerFooter>
    <oddHeader>&amp;LCompensi individuali per Ordinanze di Protezione Civile - SISMA&amp;RPagina &amp;P di &amp;N</oddHeader>
    <oddFooter>&amp;L&amp;D&amp;C&amp;G&amp;R
.                    firma                    .
_______________________</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2049" r:id="rId5" name="Button 1">
              <controlPr defaultSize="0" print="0" autoFill="0" autoPict="0" macro="[0]!Pulsante3_Click">
                <anchor moveWithCells="1">
                  <from>
                    <xdr:col>6</xdr:col>
                    <xdr:colOff>114300</xdr:colOff>
                    <xdr:row>0</xdr:row>
                    <xdr:rowOff>76200</xdr:rowOff>
                  </from>
                  <to>
                    <xdr:col>7</xdr:col>
                    <xdr:colOff>142875</xdr:colOff>
                    <xdr:row>0</xdr:row>
                    <xdr:rowOff>352425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2" operator="notEqual" id="{251C729B-3301-495F-B162-80B4279BEBDA}">
            <xm:f>InserimentoDati!$N$1</xm:f>
            <x14:dxf>
              <font>
                <color rgb="FF9C0006"/>
              </font>
              <fill>
                <patternFill>
                  <bgColor rgb="FFFFC7CE"/>
                </patternFill>
              </fill>
            </x14:dxf>
          </x14:cfRule>
          <xm:sqref>D3</xm:sqref>
        </x14:conditionalFormatting>
        <x14:conditionalFormatting xmlns:xm="http://schemas.microsoft.com/office/excel/2006/main">
          <x14:cfRule type="cellIs" priority="1" operator="notEqual" id="{036790C1-AF17-409B-A4A4-47B3FD4AF3E1}">
            <xm:f>InserimentoDati!$O$1</xm:f>
            <x14:dxf>
              <font>
                <color rgb="FF9C0006"/>
              </font>
              <fill>
                <patternFill>
                  <bgColor rgb="FFFFC7CE"/>
                </patternFill>
              </fill>
            </x14:dxf>
          </x14:cfRule>
          <xm:sqref>E3</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5"/>
  <dimension ref="A1:AA47"/>
  <sheetViews>
    <sheetView workbookViewId="0">
      <selection activeCell="O17" sqref="O17"/>
    </sheetView>
  </sheetViews>
  <sheetFormatPr defaultRowHeight="15" x14ac:dyDescent="0.25"/>
  <cols>
    <col min="1" max="1" width="11.5703125" style="23" customWidth="1"/>
    <col min="2" max="2" width="9.140625" style="23"/>
    <col min="3" max="3" width="14.140625" style="23" customWidth="1"/>
    <col min="4" max="7" width="9.140625" style="23"/>
    <col min="8" max="8" width="9.7109375" style="23" bestFit="1" customWidth="1"/>
    <col min="9" max="18" width="9.140625" style="23"/>
    <col min="19" max="19" width="16.140625" style="23" customWidth="1"/>
    <col min="20" max="20" width="17" style="23" customWidth="1"/>
    <col min="21" max="22" width="9.140625" style="23"/>
    <col min="23" max="23" width="11.42578125" style="23" customWidth="1"/>
    <col min="24" max="16384" width="9.140625" style="23"/>
  </cols>
  <sheetData>
    <row r="1" spans="1:27" ht="30" x14ac:dyDescent="0.25">
      <c r="B1" s="24"/>
      <c r="C1" s="24"/>
      <c r="D1" s="24"/>
      <c r="E1" s="24"/>
      <c r="F1" s="24"/>
      <c r="G1" s="24"/>
      <c r="H1" s="24"/>
      <c r="I1" s="25" t="s">
        <v>0</v>
      </c>
      <c r="J1" s="25" t="s">
        <v>0</v>
      </c>
      <c r="K1" s="25" t="s">
        <v>0</v>
      </c>
      <c r="L1" s="25" t="s">
        <v>0</v>
      </c>
      <c r="M1" s="24"/>
      <c r="N1" s="24"/>
      <c r="O1" s="25" t="s">
        <v>1</v>
      </c>
      <c r="P1" s="24"/>
      <c r="Q1" s="24"/>
      <c r="R1" s="24"/>
      <c r="S1" s="24"/>
      <c r="T1" s="24"/>
      <c r="U1" s="24"/>
      <c r="V1" s="24"/>
      <c r="W1" s="24"/>
      <c r="X1" s="24"/>
      <c r="Y1" s="24"/>
      <c r="Z1" s="24"/>
      <c r="AA1" s="24"/>
    </row>
    <row r="2" spans="1:27" x14ac:dyDescent="0.25">
      <c r="B2" s="26"/>
      <c r="C2" s="26"/>
      <c r="D2" s="27">
        <v>0.15</v>
      </c>
      <c r="E2" s="27">
        <v>0.3</v>
      </c>
      <c r="F2" s="27">
        <v>0.5</v>
      </c>
      <c r="G2" s="26"/>
      <c r="H2" s="26"/>
      <c r="I2" s="28" t="s">
        <v>2</v>
      </c>
      <c r="J2" s="28" t="s">
        <v>2</v>
      </c>
      <c r="K2" s="28" t="s">
        <v>2</v>
      </c>
      <c r="L2" s="28" t="s">
        <v>2</v>
      </c>
      <c r="M2" s="26"/>
      <c r="N2" s="26"/>
      <c r="O2" s="28" t="s">
        <v>3</v>
      </c>
      <c r="P2" s="26"/>
      <c r="Q2" s="26"/>
      <c r="R2" s="26"/>
      <c r="S2" s="26"/>
      <c r="T2" s="26"/>
      <c r="U2" s="26"/>
      <c r="V2" s="27" t="s">
        <v>4</v>
      </c>
      <c r="W2" s="27"/>
      <c r="X2" s="27" t="s">
        <v>5</v>
      </c>
      <c r="Y2" s="27"/>
      <c r="Z2" s="29"/>
      <c r="AA2" s="26"/>
    </row>
    <row r="3" spans="1:27" ht="45" x14ac:dyDescent="0.25">
      <c r="A3" s="30" t="s">
        <v>7</v>
      </c>
      <c r="B3" s="30" t="s">
        <v>6</v>
      </c>
      <c r="C3" s="30" t="s">
        <v>8</v>
      </c>
      <c r="D3" s="30" t="s">
        <v>9</v>
      </c>
      <c r="E3" s="30" t="s">
        <v>10</v>
      </c>
      <c r="F3" s="30" t="s">
        <v>11</v>
      </c>
      <c r="G3" s="24"/>
      <c r="H3" s="31" t="s">
        <v>6</v>
      </c>
      <c r="I3" s="32" t="s">
        <v>12</v>
      </c>
      <c r="J3" s="32" t="s">
        <v>13</v>
      </c>
      <c r="K3" s="32" t="s">
        <v>14</v>
      </c>
      <c r="L3" s="32" t="s">
        <v>15</v>
      </c>
      <c r="M3" s="24"/>
      <c r="N3" s="31" t="s">
        <v>6</v>
      </c>
      <c r="O3" s="32"/>
      <c r="P3" s="24"/>
      <c r="Q3" s="24"/>
      <c r="R3" s="30" t="s">
        <v>16</v>
      </c>
      <c r="S3" s="30" t="s">
        <v>17</v>
      </c>
      <c r="T3" s="30" t="s">
        <v>18</v>
      </c>
      <c r="U3" s="30" t="s">
        <v>19</v>
      </c>
      <c r="V3" s="30" t="s">
        <v>20</v>
      </c>
      <c r="W3" s="30" t="s">
        <v>21</v>
      </c>
      <c r="X3" s="30" t="s">
        <v>20</v>
      </c>
      <c r="Y3" s="30" t="s">
        <v>21</v>
      </c>
      <c r="Z3" s="30" t="s">
        <v>22</v>
      </c>
      <c r="AA3" s="30" t="s">
        <v>23</v>
      </c>
    </row>
    <row r="4" spans="1:27" x14ac:dyDescent="0.25">
      <c r="A4" s="33">
        <v>1359.55</v>
      </c>
      <c r="B4" s="27" t="s">
        <v>24</v>
      </c>
      <c r="C4" s="33">
        <v>9.44</v>
      </c>
      <c r="D4" s="33">
        <v>1.42</v>
      </c>
      <c r="E4" s="33">
        <v>2.83</v>
      </c>
      <c r="F4" s="33">
        <v>4.72</v>
      </c>
      <c r="G4" s="34"/>
      <c r="H4" s="27" t="s">
        <v>24</v>
      </c>
      <c r="I4" s="33">
        <v>202.29</v>
      </c>
      <c r="J4" s="33">
        <v>163.38</v>
      </c>
      <c r="K4" s="33">
        <v>108.92</v>
      </c>
      <c r="L4" s="33">
        <v>81.69</v>
      </c>
      <c r="M4" s="34"/>
      <c r="N4" s="27" t="s">
        <v>24</v>
      </c>
      <c r="O4" s="33">
        <v>10.86</v>
      </c>
      <c r="P4" s="34"/>
      <c r="Q4" s="35" t="s">
        <v>131</v>
      </c>
      <c r="R4" s="36" t="s">
        <v>25</v>
      </c>
      <c r="S4" s="36" t="s">
        <v>26</v>
      </c>
      <c r="T4" s="36" t="s">
        <v>2</v>
      </c>
      <c r="U4" s="36" t="s">
        <v>0</v>
      </c>
      <c r="V4" s="36" t="s">
        <v>27</v>
      </c>
      <c r="W4" s="36" t="s">
        <v>28</v>
      </c>
      <c r="X4" s="36"/>
      <c r="Y4" s="36"/>
      <c r="Z4" s="36" t="s">
        <v>29</v>
      </c>
      <c r="AA4" s="36" t="s">
        <v>30</v>
      </c>
    </row>
    <row r="5" spans="1:27" x14ac:dyDescent="0.25">
      <c r="A5" s="33">
        <v>1377.83</v>
      </c>
      <c r="B5" s="27" t="s">
        <v>31</v>
      </c>
      <c r="C5" s="33">
        <v>9.57</v>
      </c>
      <c r="D5" s="33">
        <v>1.44</v>
      </c>
      <c r="E5" s="33">
        <v>2.87</v>
      </c>
      <c r="F5" s="33">
        <v>4.79</v>
      </c>
      <c r="G5" s="34"/>
      <c r="H5" s="27" t="s">
        <v>31</v>
      </c>
      <c r="I5" s="33">
        <v>205.14</v>
      </c>
      <c r="J5" s="33">
        <v>165.69</v>
      </c>
      <c r="K5" s="33">
        <v>110.46</v>
      </c>
      <c r="L5" s="33">
        <v>82.85</v>
      </c>
      <c r="M5" s="34"/>
      <c r="N5" s="27" t="s">
        <v>31</v>
      </c>
      <c r="O5" s="33">
        <v>11.01</v>
      </c>
      <c r="P5" s="34"/>
      <c r="Q5" s="35" t="s">
        <v>137</v>
      </c>
      <c r="R5" s="36" t="s">
        <v>32</v>
      </c>
      <c r="S5" s="36" t="s">
        <v>33</v>
      </c>
      <c r="T5" s="36" t="s">
        <v>2</v>
      </c>
      <c r="U5" s="36" t="s">
        <v>0</v>
      </c>
      <c r="V5" s="36" t="s">
        <v>27</v>
      </c>
      <c r="W5" s="36" t="s">
        <v>28</v>
      </c>
      <c r="X5" s="36"/>
      <c r="Y5" s="36"/>
      <c r="Z5" s="36" t="s">
        <v>29</v>
      </c>
      <c r="AA5" s="36" t="s">
        <v>34</v>
      </c>
    </row>
    <row r="6" spans="1:27" ht="15" customHeight="1" x14ac:dyDescent="0.25">
      <c r="A6" s="33">
        <v>1407.03</v>
      </c>
      <c r="B6" s="27" t="s">
        <v>35</v>
      </c>
      <c r="C6" s="33">
        <v>9.77</v>
      </c>
      <c r="D6" s="33">
        <v>1.47</v>
      </c>
      <c r="E6" s="33">
        <v>2.93</v>
      </c>
      <c r="F6" s="33">
        <v>4.8899999999999997</v>
      </c>
      <c r="G6" s="34"/>
      <c r="H6" s="27" t="s">
        <v>35</v>
      </c>
      <c r="I6" s="33">
        <v>209.43</v>
      </c>
      <c r="J6" s="33">
        <v>169.15</v>
      </c>
      <c r="K6" s="33">
        <v>112.77</v>
      </c>
      <c r="L6" s="33">
        <v>84.58</v>
      </c>
      <c r="M6" s="34"/>
      <c r="N6" s="27" t="s">
        <v>35</v>
      </c>
      <c r="O6" s="33">
        <v>11.24</v>
      </c>
      <c r="P6" s="34"/>
      <c r="Q6" s="35" t="s">
        <v>132</v>
      </c>
      <c r="R6" s="36" t="s">
        <v>36</v>
      </c>
      <c r="S6" s="36" t="s">
        <v>26</v>
      </c>
      <c r="T6" s="36" t="s">
        <v>2</v>
      </c>
      <c r="U6" s="36" t="s">
        <v>37</v>
      </c>
      <c r="V6" s="36" t="s">
        <v>27</v>
      </c>
      <c r="W6" s="36" t="s">
        <v>38</v>
      </c>
      <c r="X6" s="36"/>
      <c r="Y6" s="36"/>
      <c r="Z6" s="36" t="s">
        <v>29</v>
      </c>
      <c r="AA6" s="36" t="s">
        <v>39</v>
      </c>
    </row>
    <row r="7" spans="1:27" ht="15" customHeight="1" x14ac:dyDescent="0.25">
      <c r="A7" s="33">
        <v>1432.01</v>
      </c>
      <c r="B7" s="27" t="s">
        <v>40</v>
      </c>
      <c r="C7" s="33">
        <v>9.94</v>
      </c>
      <c r="D7" s="33">
        <v>1.49</v>
      </c>
      <c r="E7" s="33">
        <v>2.98</v>
      </c>
      <c r="F7" s="33">
        <v>4.97</v>
      </c>
      <c r="G7" s="34"/>
      <c r="H7" s="27" t="s">
        <v>40</v>
      </c>
      <c r="I7" s="33">
        <v>213</v>
      </c>
      <c r="J7" s="33">
        <v>172.04</v>
      </c>
      <c r="K7" s="33">
        <v>114.69</v>
      </c>
      <c r="L7" s="33">
        <v>86.02</v>
      </c>
      <c r="M7" s="34"/>
      <c r="N7" s="27" t="s">
        <v>40</v>
      </c>
      <c r="O7" s="33">
        <v>11.43</v>
      </c>
      <c r="P7" s="34"/>
      <c r="Q7" s="35" t="s">
        <v>133</v>
      </c>
      <c r="R7" s="36" t="s">
        <v>41</v>
      </c>
      <c r="S7" s="36" t="s">
        <v>33</v>
      </c>
      <c r="T7" s="36" t="s">
        <v>2</v>
      </c>
      <c r="U7" s="36" t="s">
        <v>37</v>
      </c>
      <c r="V7" s="36" t="s">
        <v>27</v>
      </c>
      <c r="W7" s="36" t="s">
        <v>38</v>
      </c>
      <c r="X7" s="36"/>
      <c r="Y7" s="36"/>
      <c r="Z7" s="36" t="s">
        <v>29</v>
      </c>
      <c r="AA7" s="36" t="s">
        <v>42</v>
      </c>
    </row>
    <row r="8" spans="1:27" ht="15" customHeight="1" x14ac:dyDescent="0.25">
      <c r="A8" s="33">
        <v>1461.64</v>
      </c>
      <c r="B8" s="27" t="s">
        <v>43</v>
      </c>
      <c r="C8" s="33">
        <v>10.15</v>
      </c>
      <c r="D8" s="33">
        <v>1.52</v>
      </c>
      <c r="E8" s="33">
        <v>3.05</v>
      </c>
      <c r="F8" s="33">
        <v>5.08</v>
      </c>
      <c r="G8" s="34"/>
      <c r="H8" s="27" t="s">
        <v>43</v>
      </c>
      <c r="I8" s="33">
        <v>217.57</v>
      </c>
      <c r="J8" s="33">
        <v>175.73</v>
      </c>
      <c r="K8" s="33">
        <v>117.15</v>
      </c>
      <c r="L8" s="33">
        <v>87.87</v>
      </c>
      <c r="M8" s="34"/>
      <c r="N8" s="27" t="s">
        <v>43</v>
      </c>
      <c r="O8" s="33">
        <v>11.67</v>
      </c>
      <c r="P8" s="34"/>
      <c r="Q8" s="35" t="s">
        <v>134</v>
      </c>
      <c r="R8" s="36" t="s">
        <v>44</v>
      </c>
      <c r="S8" s="36" t="s">
        <v>26</v>
      </c>
      <c r="T8" s="36" t="s">
        <v>45</v>
      </c>
      <c r="U8" s="36" t="s">
        <v>37</v>
      </c>
      <c r="V8" s="36" t="s">
        <v>27</v>
      </c>
      <c r="W8" s="36" t="s">
        <v>46</v>
      </c>
      <c r="X8" s="36"/>
      <c r="Y8" s="36"/>
      <c r="Z8" s="36" t="s">
        <v>29</v>
      </c>
      <c r="AA8" s="36" t="s">
        <v>47</v>
      </c>
    </row>
    <row r="9" spans="1:27" ht="15" customHeight="1" x14ac:dyDescent="0.25">
      <c r="A9" s="33">
        <v>1437</v>
      </c>
      <c r="B9" s="27" t="s">
        <v>48</v>
      </c>
      <c r="C9" s="33">
        <v>9.98</v>
      </c>
      <c r="D9" s="33">
        <v>1.5</v>
      </c>
      <c r="E9" s="33">
        <v>2.99</v>
      </c>
      <c r="F9" s="33">
        <v>4.99</v>
      </c>
      <c r="G9" s="34"/>
      <c r="H9" s="27" t="s">
        <v>48</v>
      </c>
      <c r="I9" s="33">
        <v>213.86</v>
      </c>
      <c r="J9" s="33">
        <v>172.73</v>
      </c>
      <c r="K9" s="33">
        <v>115.15</v>
      </c>
      <c r="L9" s="33">
        <v>86.37</v>
      </c>
      <c r="M9" s="34"/>
      <c r="N9" s="27" t="s">
        <v>48</v>
      </c>
      <c r="O9" s="33">
        <v>11.48</v>
      </c>
      <c r="P9" s="34"/>
      <c r="Q9" s="35" t="s">
        <v>135</v>
      </c>
      <c r="R9" s="36" t="s">
        <v>49</v>
      </c>
      <c r="S9" s="36" t="s">
        <v>33</v>
      </c>
      <c r="T9" s="36" t="s">
        <v>45</v>
      </c>
      <c r="U9" s="36" t="s">
        <v>37</v>
      </c>
      <c r="V9" s="36" t="s">
        <v>27</v>
      </c>
      <c r="W9" s="36" t="s">
        <v>46</v>
      </c>
      <c r="X9" s="36"/>
      <c r="Y9" s="36"/>
      <c r="Z9" s="36" t="s">
        <v>29</v>
      </c>
      <c r="AA9" s="36" t="s">
        <v>50</v>
      </c>
    </row>
    <row r="10" spans="1:27" x14ac:dyDescent="0.25">
      <c r="A10" s="33">
        <v>1460.97</v>
      </c>
      <c r="B10" s="27" t="s">
        <v>51</v>
      </c>
      <c r="C10" s="33">
        <v>10.15</v>
      </c>
      <c r="D10" s="33">
        <v>1.52</v>
      </c>
      <c r="E10" s="33">
        <v>3.05</v>
      </c>
      <c r="F10" s="33">
        <v>5.08</v>
      </c>
      <c r="G10" s="34"/>
      <c r="H10" s="27" t="s">
        <v>51</v>
      </c>
      <c r="I10" s="33">
        <v>217.57</v>
      </c>
      <c r="J10" s="33">
        <v>175.73</v>
      </c>
      <c r="K10" s="33">
        <v>117.15</v>
      </c>
      <c r="L10" s="33">
        <v>87.87</v>
      </c>
      <c r="M10" s="34"/>
      <c r="N10" s="27" t="s">
        <v>51</v>
      </c>
      <c r="O10" s="33">
        <v>11.67</v>
      </c>
      <c r="P10" s="34"/>
      <c r="Q10" s="35" t="s">
        <v>136</v>
      </c>
      <c r="R10" s="36" t="s">
        <v>52</v>
      </c>
      <c r="S10" s="36" t="s">
        <v>53</v>
      </c>
      <c r="T10" s="36" t="s">
        <v>2</v>
      </c>
      <c r="U10" s="36" t="s">
        <v>0</v>
      </c>
      <c r="V10" s="36" t="s">
        <v>54</v>
      </c>
      <c r="W10" s="36" t="s">
        <v>55</v>
      </c>
      <c r="X10" s="36"/>
      <c r="Y10" s="36"/>
      <c r="Z10" s="36" t="s">
        <v>29</v>
      </c>
      <c r="AA10" s="36" t="s">
        <v>56</v>
      </c>
    </row>
    <row r="11" spans="1:27" ht="15" customHeight="1" x14ac:dyDescent="0.25">
      <c r="A11" s="33">
        <v>1519.16</v>
      </c>
      <c r="B11" s="27" t="s">
        <v>57</v>
      </c>
      <c r="C11" s="33">
        <v>10.55</v>
      </c>
      <c r="D11" s="33">
        <v>1.58</v>
      </c>
      <c r="E11" s="33">
        <v>3.17</v>
      </c>
      <c r="F11" s="33">
        <v>5.28</v>
      </c>
      <c r="G11" s="34"/>
      <c r="H11" s="27" t="s">
        <v>57</v>
      </c>
      <c r="I11" s="33">
        <v>226.14</v>
      </c>
      <c r="J11" s="33">
        <v>182.65</v>
      </c>
      <c r="K11" s="33">
        <v>121.77</v>
      </c>
      <c r="L11" s="33">
        <v>91.33</v>
      </c>
      <c r="M11" s="34"/>
      <c r="N11" s="27" t="s">
        <v>57</v>
      </c>
      <c r="O11" s="33">
        <v>12.13</v>
      </c>
      <c r="P11" s="34"/>
      <c r="Q11" s="35" t="s">
        <v>138</v>
      </c>
      <c r="R11" s="36" t="s">
        <v>58</v>
      </c>
      <c r="S11" s="36" t="s">
        <v>53</v>
      </c>
      <c r="T11" s="36" t="s">
        <v>2</v>
      </c>
      <c r="U11" s="36" t="s">
        <v>37</v>
      </c>
      <c r="V11" s="36" t="s">
        <v>54</v>
      </c>
      <c r="W11" s="36" t="s">
        <v>59</v>
      </c>
      <c r="X11" s="36"/>
      <c r="Y11" s="36"/>
      <c r="Z11" s="36" t="s">
        <v>29</v>
      </c>
      <c r="AA11" s="36" t="s">
        <v>60</v>
      </c>
    </row>
    <row r="12" spans="1:27" ht="15" customHeight="1" x14ac:dyDescent="0.25">
      <c r="A12" s="33">
        <v>1541.38</v>
      </c>
      <c r="B12" s="27" t="s">
        <v>61</v>
      </c>
      <c r="C12" s="33">
        <v>10.7</v>
      </c>
      <c r="D12" s="33">
        <v>1.61</v>
      </c>
      <c r="E12" s="33">
        <v>3.21</v>
      </c>
      <c r="F12" s="33">
        <v>5.35</v>
      </c>
      <c r="G12" s="34"/>
      <c r="H12" s="27" t="s">
        <v>61</v>
      </c>
      <c r="I12" s="33">
        <v>229.29</v>
      </c>
      <c r="J12" s="33">
        <v>185.19</v>
      </c>
      <c r="K12" s="33">
        <v>123.46</v>
      </c>
      <c r="L12" s="33">
        <v>92.6</v>
      </c>
      <c r="M12" s="34"/>
      <c r="N12" s="27" t="s">
        <v>61</v>
      </c>
      <c r="O12" s="33">
        <v>12.31</v>
      </c>
      <c r="P12" s="34"/>
      <c r="Q12" s="35" t="s">
        <v>139</v>
      </c>
      <c r="R12" s="36" t="s">
        <v>62</v>
      </c>
      <c r="S12" s="36" t="s">
        <v>63</v>
      </c>
      <c r="T12" s="36" t="s">
        <v>2</v>
      </c>
      <c r="U12" s="36" t="s">
        <v>37</v>
      </c>
      <c r="V12" s="36" t="s">
        <v>54</v>
      </c>
      <c r="W12" s="36" t="s">
        <v>64</v>
      </c>
      <c r="X12" s="36"/>
      <c r="Y12" s="36"/>
      <c r="Z12" s="36" t="s">
        <v>29</v>
      </c>
      <c r="AA12" s="36" t="s">
        <v>65</v>
      </c>
    </row>
    <row r="13" spans="1:27" ht="15" customHeight="1" x14ac:dyDescent="0.25">
      <c r="A13" s="33">
        <v>1567.4</v>
      </c>
      <c r="B13" s="27" t="s">
        <v>66</v>
      </c>
      <c r="C13" s="33">
        <v>10.88</v>
      </c>
      <c r="D13" s="33">
        <v>1.63</v>
      </c>
      <c r="E13" s="33">
        <v>3.26</v>
      </c>
      <c r="F13" s="33">
        <v>5.44</v>
      </c>
      <c r="G13" s="34"/>
      <c r="H13" s="27" t="s">
        <v>66</v>
      </c>
      <c r="I13" s="33">
        <v>233.14</v>
      </c>
      <c r="J13" s="33">
        <v>188.31</v>
      </c>
      <c r="K13" s="33">
        <v>125.54</v>
      </c>
      <c r="L13" s="33">
        <v>94.15</v>
      </c>
      <c r="M13" s="34"/>
      <c r="N13" s="27" t="s">
        <v>66</v>
      </c>
      <c r="O13" s="33">
        <v>12.51</v>
      </c>
      <c r="P13" s="34"/>
      <c r="Q13" s="35" t="s">
        <v>140</v>
      </c>
      <c r="R13" s="36" t="s">
        <v>67</v>
      </c>
      <c r="S13" s="36" t="s">
        <v>68</v>
      </c>
      <c r="T13" s="36" t="s">
        <v>45</v>
      </c>
      <c r="U13" s="36" t="s">
        <v>37</v>
      </c>
      <c r="V13" s="36" t="s">
        <v>54</v>
      </c>
      <c r="W13" s="36" t="s">
        <v>69</v>
      </c>
      <c r="X13" s="36"/>
      <c r="Y13" s="36"/>
      <c r="Z13" s="36" t="s">
        <v>29</v>
      </c>
      <c r="AA13" s="36" t="s">
        <v>70</v>
      </c>
    </row>
    <row r="14" spans="1:27" x14ac:dyDescent="0.25">
      <c r="A14" s="33">
        <v>1595.3</v>
      </c>
      <c r="B14" s="27" t="s">
        <v>71</v>
      </c>
      <c r="C14" s="33">
        <v>11.08</v>
      </c>
      <c r="D14" s="33">
        <v>1.66</v>
      </c>
      <c r="E14" s="33">
        <v>3.32</v>
      </c>
      <c r="F14" s="33">
        <v>5.54</v>
      </c>
      <c r="G14" s="34"/>
      <c r="H14" s="27" t="s">
        <v>71</v>
      </c>
      <c r="I14" s="33">
        <v>237.43</v>
      </c>
      <c r="J14" s="33">
        <v>191.77</v>
      </c>
      <c r="K14" s="33">
        <v>127.85</v>
      </c>
      <c r="L14" s="33">
        <v>95.88</v>
      </c>
      <c r="M14" s="34"/>
      <c r="N14" s="27" t="s">
        <v>71</v>
      </c>
      <c r="O14" s="33">
        <v>12.74</v>
      </c>
      <c r="P14" s="34"/>
      <c r="Q14" s="35" t="s">
        <v>141</v>
      </c>
      <c r="R14" s="36" t="s">
        <v>72</v>
      </c>
      <c r="S14" s="36" t="s">
        <v>73</v>
      </c>
      <c r="T14" s="36" t="s">
        <v>2</v>
      </c>
      <c r="U14" s="36" t="s">
        <v>0</v>
      </c>
      <c r="V14" s="36" t="s">
        <v>74</v>
      </c>
      <c r="W14" s="36" t="s">
        <v>75</v>
      </c>
      <c r="X14" s="36" t="s">
        <v>54</v>
      </c>
      <c r="Y14" s="36" t="s">
        <v>55</v>
      </c>
      <c r="Z14" s="36" t="s">
        <v>29</v>
      </c>
      <c r="AA14" s="36" t="s">
        <v>56</v>
      </c>
    </row>
    <row r="15" spans="1:27" ht="15" customHeight="1" x14ac:dyDescent="0.25">
      <c r="A15" s="33">
        <v>1656.53</v>
      </c>
      <c r="B15" s="27" t="s">
        <v>76</v>
      </c>
      <c r="C15" s="33">
        <v>11.5</v>
      </c>
      <c r="D15" s="33">
        <v>1.73</v>
      </c>
      <c r="E15" s="33">
        <v>3.45</v>
      </c>
      <c r="F15" s="33">
        <v>5.75</v>
      </c>
      <c r="G15" s="34"/>
      <c r="H15" s="27" t="s">
        <v>76</v>
      </c>
      <c r="I15" s="33">
        <v>246.43</v>
      </c>
      <c r="J15" s="33">
        <v>199.04</v>
      </c>
      <c r="K15" s="33">
        <v>132.69</v>
      </c>
      <c r="L15" s="33">
        <v>99.52</v>
      </c>
      <c r="M15" s="34"/>
      <c r="N15" s="27" t="s">
        <v>76</v>
      </c>
      <c r="O15" s="33">
        <v>13.23</v>
      </c>
      <c r="P15" s="34"/>
      <c r="Q15" s="35" t="s">
        <v>142</v>
      </c>
      <c r="R15" s="36" t="s">
        <v>77</v>
      </c>
      <c r="S15" s="36" t="s">
        <v>73</v>
      </c>
      <c r="T15" s="36" t="s">
        <v>2</v>
      </c>
      <c r="U15" s="36" t="s">
        <v>37</v>
      </c>
      <c r="V15" s="36" t="s">
        <v>74</v>
      </c>
      <c r="W15" s="36" t="s">
        <v>75</v>
      </c>
      <c r="X15" s="36" t="s">
        <v>54</v>
      </c>
      <c r="Y15" s="36" t="s">
        <v>59</v>
      </c>
      <c r="Z15" s="36" t="s">
        <v>29</v>
      </c>
      <c r="AA15" s="36" t="s">
        <v>60</v>
      </c>
    </row>
    <row r="16" spans="1:27" ht="15" customHeight="1" x14ac:dyDescent="0.25">
      <c r="A16" s="33">
        <v>1621.18</v>
      </c>
      <c r="B16" s="27" t="s">
        <v>78</v>
      </c>
      <c r="C16" s="33">
        <v>11.26</v>
      </c>
      <c r="D16" s="33">
        <v>1.69</v>
      </c>
      <c r="E16" s="33">
        <v>3.38</v>
      </c>
      <c r="F16" s="33">
        <v>5.63</v>
      </c>
      <c r="G16" s="34"/>
      <c r="H16" s="27" t="s">
        <v>78</v>
      </c>
      <c r="I16" s="33">
        <v>241.29</v>
      </c>
      <c r="J16" s="33">
        <v>194.88</v>
      </c>
      <c r="K16" s="33">
        <v>129.91999999999999</v>
      </c>
      <c r="L16" s="33">
        <v>97.44</v>
      </c>
      <c r="M16" s="34"/>
      <c r="N16" s="27" t="s">
        <v>78</v>
      </c>
      <c r="O16" s="33">
        <v>12.95</v>
      </c>
      <c r="P16" s="34"/>
      <c r="Q16" s="35" t="s">
        <v>143</v>
      </c>
      <c r="R16" s="36" t="s">
        <v>79</v>
      </c>
      <c r="S16" s="36" t="s">
        <v>80</v>
      </c>
      <c r="T16" s="36" t="s">
        <v>2</v>
      </c>
      <c r="U16" s="36" t="s">
        <v>37</v>
      </c>
      <c r="V16" s="36" t="s">
        <v>74</v>
      </c>
      <c r="W16" s="36" t="s">
        <v>81</v>
      </c>
      <c r="X16" s="36" t="s">
        <v>54</v>
      </c>
      <c r="Y16" s="36" t="s">
        <v>64</v>
      </c>
      <c r="Z16" s="36" t="s">
        <v>29</v>
      </c>
      <c r="AA16" s="36" t="s">
        <v>82</v>
      </c>
    </row>
    <row r="17" spans="1:27" ht="15" customHeight="1" x14ac:dyDescent="0.25">
      <c r="A17" s="33">
        <v>1659.82</v>
      </c>
      <c r="B17" s="27" t="s">
        <v>83</v>
      </c>
      <c r="C17" s="33">
        <v>11.53</v>
      </c>
      <c r="D17" s="33">
        <v>1.73</v>
      </c>
      <c r="E17" s="33">
        <v>3.46</v>
      </c>
      <c r="F17" s="33">
        <v>5.77</v>
      </c>
      <c r="G17" s="34"/>
      <c r="H17" s="27" t="s">
        <v>83</v>
      </c>
      <c r="I17" s="33">
        <v>247.14</v>
      </c>
      <c r="J17" s="33">
        <v>199.62</v>
      </c>
      <c r="K17" s="33">
        <v>133.08000000000001</v>
      </c>
      <c r="L17" s="33">
        <v>99.81</v>
      </c>
      <c r="M17" s="34"/>
      <c r="N17" s="27" t="s">
        <v>83</v>
      </c>
      <c r="O17" s="33">
        <v>13.26</v>
      </c>
      <c r="P17" s="34"/>
      <c r="Q17" s="35" t="s">
        <v>144</v>
      </c>
      <c r="R17" s="36" t="s">
        <v>84</v>
      </c>
      <c r="S17" s="36" t="s">
        <v>80</v>
      </c>
      <c r="T17" s="36" t="s">
        <v>45</v>
      </c>
      <c r="U17" s="36" t="s">
        <v>37</v>
      </c>
      <c r="V17" s="36" t="s">
        <v>74</v>
      </c>
      <c r="W17" s="36" t="s">
        <v>81</v>
      </c>
      <c r="X17" s="36" t="s">
        <v>54</v>
      </c>
      <c r="Y17" s="36" t="s">
        <v>69</v>
      </c>
      <c r="Z17" s="36" t="s">
        <v>29</v>
      </c>
      <c r="AA17" s="36" t="s">
        <v>85</v>
      </c>
    </row>
    <row r="18" spans="1:27" ht="15" customHeight="1" x14ac:dyDescent="0.25">
      <c r="A18" s="33">
        <v>1706.05</v>
      </c>
      <c r="B18" s="27" t="s">
        <v>86</v>
      </c>
      <c r="C18" s="33">
        <v>11.85</v>
      </c>
      <c r="D18" s="33">
        <v>1.78</v>
      </c>
      <c r="E18" s="33">
        <v>3.56</v>
      </c>
      <c r="F18" s="33">
        <v>5.93</v>
      </c>
      <c r="G18" s="34"/>
      <c r="H18" s="27" t="s">
        <v>86</v>
      </c>
      <c r="I18" s="33">
        <v>254</v>
      </c>
      <c r="J18" s="33">
        <v>205.15</v>
      </c>
      <c r="K18" s="33">
        <v>136.77000000000001</v>
      </c>
      <c r="L18" s="33">
        <v>102.58</v>
      </c>
      <c r="M18" s="34"/>
      <c r="N18" s="27" t="s">
        <v>86</v>
      </c>
      <c r="O18" s="33">
        <v>13.63</v>
      </c>
      <c r="P18" s="34"/>
      <c r="Q18" s="35" t="s">
        <v>149</v>
      </c>
      <c r="R18" s="36" t="s">
        <v>87</v>
      </c>
      <c r="S18" s="36" t="s">
        <v>88</v>
      </c>
      <c r="T18" s="36" t="s">
        <v>45</v>
      </c>
      <c r="U18" s="36" t="s">
        <v>0</v>
      </c>
      <c r="V18" s="36" t="s">
        <v>27</v>
      </c>
      <c r="W18" s="36" t="s">
        <v>89</v>
      </c>
      <c r="X18" s="36"/>
      <c r="Y18" s="36"/>
      <c r="Z18" s="36" t="s">
        <v>1</v>
      </c>
      <c r="AA18" s="36" t="s">
        <v>90</v>
      </c>
    </row>
    <row r="19" spans="1:27" ht="15" customHeight="1" x14ac:dyDescent="0.25">
      <c r="A19" s="33">
        <v>1760.01</v>
      </c>
      <c r="B19" s="27" t="s">
        <v>91</v>
      </c>
      <c r="C19" s="33">
        <v>12.22</v>
      </c>
      <c r="D19" s="33">
        <v>1.83</v>
      </c>
      <c r="E19" s="33">
        <v>3.67</v>
      </c>
      <c r="F19" s="33">
        <v>6.11</v>
      </c>
      <c r="G19" s="34"/>
      <c r="H19" s="27" t="s">
        <v>91</v>
      </c>
      <c r="I19" s="33">
        <v>261.86</v>
      </c>
      <c r="J19" s="33">
        <v>211.5</v>
      </c>
      <c r="K19" s="33">
        <v>141</v>
      </c>
      <c r="L19" s="33">
        <v>105.75</v>
      </c>
      <c r="M19" s="34"/>
      <c r="N19" s="27" t="s">
        <v>91</v>
      </c>
      <c r="O19" s="33">
        <v>14.05</v>
      </c>
      <c r="P19" s="34"/>
      <c r="Q19" s="35" t="s">
        <v>145</v>
      </c>
      <c r="R19" s="36" t="s">
        <v>92</v>
      </c>
      <c r="S19" s="36" t="s">
        <v>169</v>
      </c>
      <c r="T19" s="36" t="s">
        <v>2</v>
      </c>
      <c r="U19" s="36" t="s">
        <v>0</v>
      </c>
      <c r="V19" s="36" t="s">
        <v>54</v>
      </c>
      <c r="W19" s="36" t="s">
        <v>93</v>
      </c>
      <c r="X19" s="36"/>
      <c r="Y19" s="36"/>
      <c r="Z19" s="36" t="s">
        <v>1</v>
      </c>
      <c r="AA19" s="36" t="s">
        <v>94</v>
      </c>
    </row>
    <row r="20" spans="1:27" ht="15" customHeight="1" x14ac:dyDescent="0.25">
      <c r="A20" s="33">
        <v>1825.11</v>
      </c>
      <c r="B20" s="27" t="s">
        <v>95</v>
      </c>
      <c r="C20" s="33">
        <v>12.67</v>
      </c>
      <c r="D20" s="33">
        <v>1.9</v>
      </c>
      <c r="E20" s="33">
        <v>3.8</v>
      </c>
      <c r="F20" s="33">
        <v>6.34</v>
      </c>
      <c r="G20" s="34"/>
      <c r="H20" s="27" t="s">
        <v>95</v>
      </c>
      <c r="I20" s="33">
        <v>271.57</v>
      </c>
      <c r="J20" s="33">
        <v>219.35</v>
      </c>
      <c r="K20" s="33">
        <v>146.22999999999999</v>
      </c>
      <c r="L20" s="33">
        <v>109.67</v>
      </c>
      <c r="M20" s="34"/>
      <c r="N20" s="27" t="s">
        <v>95</v>
      </c>
      <c r="O20" s="33">
        <v>14.57</v>
      </c>
      <c r="P20" s="34"/>
      <c r="Q20" s="35" t="s">
        <v>146</v>
      </c>
      <c r="R20" s="36" t="s">
        <v>96</v>
      </c>
      <c r="S20" s="36" t="s">
        <v>170</v>
      </c>
      <c r="T20" s="36" t="s">
        <v>45</v>
      </c>
      <c r="U20" s="36" t="s">
        <v>0</v>
      </c>
      <c r="V20" s="36" t="s">
        <v>54</v>
      </c>
      <c r="W20" s="36" t="s">
        <v>97</v>
      </c>
      <c r="X20" s="36"/>
      <c r="Y20" s="36"/>
      <c r="Z20" s="36" t="s">
        <v>1</v>
      </c>
      <c r="AA20" s="36" t="s">
        <v>98</v>
      </c>
    </row>
    <row r="21" spans="1:27" ht="15" customHeight="1" x14ac:dyDescent="0.25">
      <c r="A21" s="33">
        <v>1763.89</v>
      </c>
      <c r="B21" s="27" t="s">
        <v>99</v>
      </c>
      <c r="C21" s="33">
        <v>12.25</v>
      </c>
      <c r="D21" s="33">
        <v>1.84</v>
      </c>
      <c r="E21" s="33">
        <v>3.68</v>
      </c>
      <c r="F21" s="33">
        <v>6.13</v>
      </c>
      <c r="G21" s="34"/>
      <c r="H21" s="27" t="s">
        <v>99</v>
      </c>
      <c r="I21" s="33">
        <v>262.57</v>
      </c>
      <c r="J21" s="33">
        <v>212.08</v>
      </c>
      <c r="K21" s="33">
        <v>141.38</v>
      </c>
      <c r="L21" s="33">
        <v>106.04</v>
      </c>
      <c r="M21" s="34"/>
      <c r="N21" s="27" t="s">
        <v>99</v>
      </c>
      <c r="O21" s="33">
        <v>14.09</v>
      </c>
      <c r="P21" s="34"/>
      <c r="Q21" s="35" t="s">
        <v>147</v>
      </c>
      <c r="R21" s="36" t="s">
        <v>100</v>
      </c>
      <c r="S21" s="36" t="s">
        <v>171</v>
      </c>
      <c r="T21" s="36" t="s">
        <v>2</v>
      </c>
      <c r="U21" s="36" t="s">
        <v>0</v>
      </c>
      <c r="V21" s="36" t="s">
        <v>74</v>
      </c>
      <c r="W21" s="36" t="s">
        <v>81</v>
      </c>
      <c r="X21" s="36" t="s">
        <v>54</v>
      </c>
      <c r="Y21" s="36" t="s">
        <v>93</v>
      </c>
      <c r="Z21" s="36" t="s">
        <v>1</v>
      </c>
      <c r="AA21" s="36" t="s">
        <v>94</v>
      </c>
    </row>
    <row r="22" spans="1:27" ht="15" customHeight="1" x14ac:dyDescent="0.25">
      <c r="A22" s="33">
        <v>1850.32</v>
      </c>
      <c r="B22" s="27" t="s">
        <v>101</v>
      </c>
      <c r="C22" s="33">
        <v>12.85</v>
      </c>
      <c r="D22" s="33">
        <v>1.93</v>
      </c>
      <c r="E22" s="33">
        <v>3.86</v>
      </c>
      <c r="F22" s="33">
        <v>6.43</v>
      </c>
      <c r="G22" s="34"/>
      <c r="H22" s="27" t="s">
        <v>101</v>
      </c>
      <c r="I22" s="33">
        <v>275.43</v>
      </c>
      <c r="J22" s="33">
        <v>222.46</v>
      </c>
      <c r="K22" s="33">
        <v>148.31</v>
      </c>
      <c r="L22" s="33">
        <v>111.23</v>
      </c>
      <c r="M22" s="34"/>
      <c r="N22" s="27" t="s">
        <v>101</v>
      </c>
      <c r="O22" s="33">
        <v>14.78</v>
      </c>
      <c r="P22" s="34"/>
      <c r="Q22" s="35" t="s">
        <v>148</v>
      </c>
      <c r="R22" s="36" t="s">
        <v>102</v>
      </c>
      <c r="S22" s="36" t="s">
        <v>171</v>
      </c>
      <c r="T22" s="36" t="s">
        <v>45</v>
      </c>
      <c r="U22" s="36" t="s">
        <v>0</v>
      </c>
      <c r="V22" s="36" t="s">
        <v>74</v>
      </c>
      <c r="W22" s="36" t="s">
        <v>81</v>
      </c>
      <c r="X22" s="36" t="s">
        <v>54</v>
      </c>
      <c r="Y22" s="36" t="s">
        <v>97</v>
      </c>
      <c r="Z22" s="36" t="s">
        <v>1</v>
      </c>
      <c r="AA22" s="36" t="s">
        <v>98</v>
      </c>
    </row>
    <row r="23" spans="1:27" x14ac:dyDescent="0.25">
      <c r="A23" s="33">
        <v>2028.18</v>
      </c>
      <c r="B23" s="27" t="s">
        <v>103</v>
      </c>
      <c r="C23" s="33">
        <v>14.08</v>
      </c>
      <c r="D23" s="33">
        <v>2.11</v>
      </c>
      <c r="E23" s="33">
        <v>4.22</v>
      </c>
      <c r="F23" s="33">
        <v>7.04</v>
      </c>
      <c r="G23" s="34"/>
      <c r="H23" s="27" t="s">
        <v>103</v>
      </c>
      <c r="I23" s="33">
        <v>301.70999999999998</v>
      </c>
      <c r="J23" s="33">
        <v>243.69</v>
      </c>
      <c r="K23" s="33">
        <v>162.46</v>
      </c>
      <c r="L23" s="33">
        <v>121.85</v>
      </c>
      <c r="M23" s="34"/>
      <c r="N23" s="27" t="s">
        <v>103</v>
      </c>
      <c r="O23" s="33">
        <v>16.190000000000001</v>
      </c>
      <c r="P23" s="34"/>
      <c r="Q23" s="34"/>
      <c r="R23" s="34"/>
      <c r="S23" s="34"/>
      <c r="T23" s="34"/>
      <c r="U23" s="34"/>
      <c r="V23" s="34"/>
      <c r="W23" s="34"/>
      <c r="X23" s="34"/>
      <c r="Y23" s="34"/>
      <c r="Z23" s="34"/>
      <c r="AA23" s="34"/>
    </row>
    <row r="24" spans="1:27" x14ac:dyDescent="0.25">
      <c r="A24" s="33">
        <v>2114.81</v>
      </c>
      <c r="B24" s="27" t="s">
        <v>104</v>
      </c>
      <c r="C24" s="33">
        <v>14.69</v>
      </c>
      <c r="D24" s="33">
        <v>2.2000000000000002</v>
      </c>
      <c r="E24" s="33">
        <v>4.41</v>
      </c>
      <c r="F24" s="33">
        <v>7.35</v>
      </c>
      <c r="G24" s="34"/>
      <c r="H24" s="27" t="s">
        <v>104</v>
      </c>
      <c r="I24" s="33">
        <v>314.86</v>
      </c>
      <c r="J24" s="33">
        <v>254.31</v>
      </c>
      <c r="K24" s="33">
        <v>169.54</v>
      </c>
      <c r="L24" s="33">
        <v>127.15</v>
      </c>
      <c r="M24" s="34"/>
      <c r="N24" s="27" t="s">
        <v>104</v>
      </c>
      <c r="O24" s="33">
        <v>16.89</v>
      </c>
      <c r="P24" s="34"/>
      <c r="Q24" s="34"/>
      <c r="R24" s="34"/>
      <c r="S24" s="34"/>
      <c r="T24" s="34"/>
      <c r="U24" s="34"/>
      <c r="V24" s="34"/>
      <c r="W24" s="34"/>
      <c r="X24" s="34"/>
      <c r="Y24" s="34"/>
      <c r="Z24" s="34"/>
      <c r="AA24" s="34"/>
    </row>
    <row r="25" spans="1:27" x14ac:dyDescent="0.25">
      <c r="A25" s="33">
        <v>2209.2399999999998</v>
      </c>
      <c r="B25" s="27" t="s">
        <v>105</v>
      </c>
      <c r="C25" s="33">
        <v>15.34</v>
      </c>
      <c r="D25" s="33">
        <v>2.2999999999999998</v>
      </c>
      <c r="E25" s="33">
        <v>4.5999999999999996</v>
      </c>
      <c r="F25" s="33">
        <v>7.67</v>
      </c>
      <c r="G25" s="34"/>
      <c r="H25" s="27" t="s">
        <v>105</v>
      </c>
      <c r="I25" s="33">
        <v>328.71</v>
      </c>
      <c r="J25" s="33">
        <v>265.5</v>
      </c>
      <c r="K25" s="33">
        <v>177</v>
      </c>
      <c r="L25" s="33">
        <v>132.75</v>
      </c>
      <c r="M25" s="34"/>
      <c r="N25" s="27" t="s">
        <v>105</v>
      </c>
      <c r="O25" s="33">
        <v>17.64</v>
      </c>
      <c r="P25" s="34"/>
      <c r="Q25" s="34"/>
      <c r="R25" s="34"/>
      <c r="S25" s="34"/>
      <c r="T25" s="34"/>
      <c r="U25" s="34"/>
      <c r="V25" s="34"/>
      <c r="W25" s="34"/>
      <c r="X25" s="34"/>
      <c r="Y25" s="34"/>
      <c r="Z25" s="34"/>
      <c r="AA25" s="34"/>
    </row>
    <row r="26" spans="1:27" x14ac:dyDescent="0.25">
      <c r="A26" s="33">
        <v>2361.89</v>
      </c>
      <c r="B26" s="27" t="s">
        <v>106</v>
      </c>
      <c r="C26" s="33">
        <v>16.399999999999999</v>
      </c>
      <c r="D26" s="33">
        <v>2.46</v>
      </c>
      <c r="E26" s="33">
        <v>4.92</v>
      </c>
      <c r="F26" s="33">
        <v>8.1999999999999993</v>
      </c>
      <c r="G26" s="34"/>
      <c r="H26" s="27" t="s">
        <v>106</v>
      </c>
      <c r="I26" s="33">
        <v>351.43</v>
      </c>
      <c r="J26" s="33">
        <v>283.85000000000002</v>
      </c>
      <c r="K26" s="33">
        <v>189.23</v>
      </c>
      <c r="L26" s="33">
        <v>141.91999999999999</v>
      </c>
      <c r="M26" s="34"/>
      <c r="N26" s="27" t="s">
        <v>106</v>
      </c>
      <c r="O26" s="33">
        <v>18.86</v>
      </c>
      <c r="P26" s="34"/>
      <c r="Q26" s="34"/>
      <c r="R26" s="34"/>
      <c r="S26" s="34"/>
      <c r="T26" s="34"/>
      <c r="U26" s="34"/>
      <c r="V26" s="34"/>
      <c r="W26" s="34"/>
      <c r="X26" s="34"/>
      <c r="Y26" s="34"/>
      <c r="Z26" s="34"/>
      <c r="AA26" s="34"/>
    </row>
    <row r="27" spans="1:27" x14ac:dyDescent="0.25">
      <c r="N27" s="28" t="s">
        <v>130</v>
      </c>
    </row>
    <row r="29" spans="1:27" x14ac:dyDescent="0.25">
      <c r="G29" s="23" t="s">
        <v>196</v>
      </c>
      <c r="I29" s="23" t="s">
        <v>197</v>
      </c>
    </row>
    <row r="30" spans="1:27" x14ac:dyDescent="0.25">
      <c r="B30" s="37" t="s">
        <v>153</v>
      </c>
      <c r="D30" s="36" t="s">
        <v>0</v>
      </c>
      <c r="E30" s="36" t="s">
        <v>26</v>
      </c>
      <c r="G30" s="36" t="s">
        <v>88</v>
      </c>
      <c r="H30" s="37">
        <v>100</v>
      </c>
      <c r="I30" s="36" t="s">
        <v>169</v>
      </c>
      <c r="J30" s="37">
        <v>150</v>
      </c>
    </row>
    <row r="31" spans="1:27" x14ac:dyDescent="0.25">
      <c r="B31" s="37" t="s">
        <v>154</v>
      </c>
      <c r="D31" s="36" t="s">
        <v>37</v>
      </c>
      <c r="E31" s="36" t="s">
        <v>88</v>
      </c>
      <c r="G31" s="36" t="s">
        <v>170</v>
      </c>
      <c r="H31" s="37">
        <v>50</v>
      </c>
      <c r="I31" s="36" t="s">
        <v>171</v>
      </c>
      <c r="J31" s="37">
        <v>150</v>
      </c>
    </row>
    <row r="32" spans="1:27" x14ac:dyDescent="0.25">
      <c r="B32" s="37" t="s">
        <v>155</v>
      </c>
      <c r="D32" s="36" t="s">
        <v>2</v>
      </c>
      <c r="E32" s="36" t="s">
        <v>33</v>
      </c>
      <c r="G32" s="36" t="s">
        <v>171</v>
      </c>
      <c r="H32" s="37">
        <v>50</v>
      </c>
    </row>
    <row r="33" spans="4:14" x14ac:dyDescent="0.25">
      <c r="D33" s="36" t="s">
        <v>45</v>
      </c>
      <c r="E33" s="36" t="s">
        <v>53</v>
      </c>
      <c r="H33" s="38"/>
    </row>
    <row r="34" spans="4:14" x14ac:dyDescent="0.25">
      <c r="D34" s="34"/>
      <c r="E34" s="36" t="s">
        <v>68</v>
      </c>
    </row>
    <row r="35" spans="4:14" x14ac:dyDescent="0.25">
      <c r="D35" s="34"/>
      <c r="E35" s="36" t="s">
        <v>73</v>
      </c>
    </row>
    <row r="36" spans="4:14" x14ac:dyDescent="0.25">
      <c r="D36" s="34"/>
      <c r="E36" s="36" t="s">
        <v>63</v>
      </c>
    </row>
    <row r="37" spans="4:14" x14ac:dyDescent="0.25">
      <c r="D37" s="34"/>
      <c r="E37" s="36" t="s">
        <v>80</v>
      </c>
    </row>
    <row r="40" spans="4:14" x14ac:dyDescent="0.25">
      <c r="K40" s="36" t="s">
        <v>0</v>
      </c>
      <c r="L40" s="36" t="s">
        <v>0</v>
      </c>
      <c r="M40" s="36" t="s">
        <v>37</v>
      </c>
      <c r="N40" s="36" t="s">
        <v>37</v>
      </c>
    </row>
    <row r="41" spans="4:14" x14ac:dyDescent="0.25">
      <c r="K41" s="36" t="s">
        <v>2</v>
      </c>
      <c r="L41" s="36" t="s">
        <v>45</v>
      </c>
      <c r="M41" s="36" t="s">
        <v>2</v>
      </c>
      <c r="N41" s="36" t="s">
        <v>45</v>
      </c>
    </row>
    <row r="42" spans="4:14" x14ac:dyDescent="0.25">
      <c r="K42" s="36" t="s">
        <v>26</v>
      </c>
      <c r="L42" s="36" t="s">
        <v>88</v>
      </c>
      <c r="M42" s="36" t="s">
        <v>26</v>
      </c>
      <c r="N42" s="36" t="s">
        <v>26</v>
      </c>
    </row>
    <row r="43" spans="4:14" x14ac:dyDescent="0.25">
      <c r="K43" s="36" t="s">
        <v>33</v>
      </c>
      <c r="L43" s="36" t="s">
        <v>68</v>
      </c>
      <c r="M43" s="36" t="s">
        <v>33</v>
      </c>
      <c r="N43" s="36" t="s">
        <v>33</v>
      </c>
    </row>
    <row r="44" spans="4:14" x14ac:dyDescent="0.25">
      <c r="K44" s="36" t="s">
        <v>53</v>
      </c>
      <c r="L44" s="36" t="s">
        <v>80</v>
      </c>
      <c r="M44" s="36" t="s">
        <v>53</v>
      </c>
      <c r="N44" s="36" t="s">
        <v>68</v>
      </c>
    </row>
    <row r="45" spans="4:14" x14ac:dyDescent="0.25">
      <c r="K45" s="36" t="s">
        <v>73</v>
      </c>
      <c r="M45" s="36" t="s">
        <v>63</v>
      </c>
      <c r="N45" s="36" t="s">
        <v>80</v>
      </c>
    </row>
    <row r="46" spans="4:14" x14ac:dyDescent="0.25">
      <c r="K46" s="36" t="s">
        <v>63</v>
      </c>
      <c r="M46" s="36" t="s">
        <v>73</v>
      </c>
    </row>
    <row r="47" spans="4:14" x14ac:dyDescent="0.25">
      <c r="K47" s="36" t="s">
        <v>80</v>
      </c>
      <c r="M47" s="36" t="s">
        <v>80</v>
      </c>
    </row>
  </sheetData>
  <sheetProtection password="EA8C" sheet="1" objects="1" scenarios="1" selectLockedCells="1" selectUnlockedCells="1"/>
  <autoFilter ref="Q3:AA2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21</vt:i4>
      </vt:variant>
    </vt:vector>
  </HeadingPairs>
  <TitlesOfParts>
    <vt:vector size="26" baseType="lpstr">
      <vt:lpstr>Istruzioni</vt:lpstr>
      <vt:lpstr>Configurazione</vt:lpstr>
      <vt:lpstr>InserimentoDati</vt:lpstr>
      <vt:lpstr>Rendiconto</vt:lpstr>
      <vt:lpstr>Tabelle</vt:lpstr>
      <vt:lpstr>ad_personam</vt:lpstr>
      <vt:lpstr>InserimentoDati!Area_stampa</vt:lpstr>
      <vt:lpstr>Rendiconto!Area_stampa</vt:lpstr>
      <vt:lpstr>AreaDati</vt:lpstr>
      <vt:lpstr>AreaDati2</vt:lpstr>
      <vt:lpstr>InizioRend</vt:lpstr>
      <vt:lpstr>LocoSede</vt:lpstr>
      <vt:lpstr>max_strao_1</vt:lpstr>
      <vt:lpstr>max_strao_2</vt:lpstr>
      <vt:lpstr>Periodi</vt:lpstr>
      <vt:lpstr>periodoCL</vt:lpstr>
      <vt:lpstr>periodoCS</vt:lpstr>
      <vt:lpstr>periodoDL</vt:lpstr>
      <vt:lpstr>periodoDS</vt:lpstr>
      <vt:lpstr>Qualifiche</vt:lpstr>
      <vt:lpstr>retr_oraria</vt:lpstr>
      <vt:lpstr>retr_pos</vt:lpstr>
      <vt:lpstr>tipo_strao</vt:lpstr>
      <vt:lpstr>TipoDip</vt:lpstr>
      <vt:lpstr>InserimentoDati!Titoli_stampa</vt:lpstr>
      <vt:lpstr>Rendiconto!Titoli_stampa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Calcolo compensi OCDPC</dc:title>
  <dc:subject>SISMA</dc:subject>
  <dc:creator>Pierluca Maceroni</dc:creator>
  <cp:lastModifiedBy>Utente</cp:lastModifiedBy>
  <cp:lastPrinted>2020-05-12T13:41:06Z</cp:lastPrinted>
  <dcterms:created xsi:type="dcterms:W3CDTF">2017-02-11T09:49:58Z</dcterms:created>
  <dcterms:modified xsi:type="dcterms:W3CDTF">2020-05-12T13:41:11Z</dcterms:modified>
  <cp:category>SISMA</cp:category>
</cp:coreProperties>
</file>