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_CAS\50= RENDICONTAZ. CAS APRILE  2021 -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408'!$A$1:$O$23</definedName>
  </definedNames>
  <calcPr calcId="152511"/>
</workbook>
</file>

<file path=xl/calcChain.xml><?xml version="1.0" encoding="utf-8"?>
<calcChain xmlns="http://schemas.openxmlformats.org/spreadsheetml/2006/main">
  <c r="G22" i="4" l="1"/>
  <c r="I22" i="4" s="1"/>
  <c r="J22" i="4" s="1"/>
  <c r="H22" i="4"/>
  <c r="K22" i="4" s="1"/>
  <c r="H6" i="4"/>
  <c r="K6" i="4" s="1"/>
  <c r="G6" i="4"/>
  <c r="I6" i="4" s="1"/>
  <c r="L22" i="4" l="1"/>
  <c r="N22" i="4" s="1"/>
  <c r="J6" i="4"/>
  <c r="L6" i="4" s="1"/>
  <c r="N6" i="4" s="1"/>
  <c r="H21" i="4" l="1"/>
  <c r="G21" i="4"/>
  <c r="H20" i="4"/>
  <c r="G20" i="4"/>
  <c r="H19" i="4"/>
  <c r="G19" i="4"/>
  <c r="H18" i="4"/>
  <c r="G18" i="4"/>
  <c r="H17" i="4"/>
  <c r="G17" i="4"/>
  <c r="H16" i="4"/>
  <c r="H15" i="4"/>
  <c r="H14" i="4"/>
  <c r="H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6" i="4"/>
  <c r="K15" i="4"/>
  <c r="K14" i="4"/>
  <c r="K12" i="4"/>
  <c r="K11" i="4"/>
  <c r="I11" i="4"/>
  <c r="J11" i="4" s="1"/>
  <c r="I12" i="4"/>
  <c r="J12" i="4" s="1"/>
  <c r="I13" i="4"/>
  <c r="J13" i="4" s="1"/>
  <c r="K13" i="4"/>
  <c r="I14" i="4"/>
  <c r="J14" i="4" s="1"/>
  <c r="I15" i="4"/>
  <c r="J15" i="4" s="1"/>
  <c r="I16" i="4"/>
  <c r="J16" i="4" s="1"/>
  <c r="I17" i="4"/>
  <c r="J17" i="4" s="1"/>
  <c r="K17" i="4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5" i="4" l="1"/>
  <c r="N15" i="4" s="1"/>
  <c r="L14" i="4"/>
  <c r="N14" i="4" s="1"/>
  <c r="L16" i="4"/>
  <c r="N16" i="4" s="1"/>
  <c r="L11" i="4"/>
  <c r="N11" i="4" s="1"/>
  <c r="L12" i="4"/>
  <c r="N12" i="4" s="1"/>
  <c r="L20" i="4"/>
  <c r="N20" i="4" s="1"/>
  <c r="I27" i="1"/>
  <c r="L21" i="4"/>
  <c r="N21" i="4" s="1"/>
  <c r="Z16" i="1"/>
  <c r="AB16" i="1" s="1"/>
  <c r="L18" i="4"/>
  <c r="N18" i="4" s="1"/>
  <c r="L13" i="4"/>
  <c r="N13" i="4" s="1"/>
  <c r="L27" i="1"/>
  <c r="N27" i="1" s="1"/>
  <c r="L19" i="4"/>
  <c r="N19" i="4" s="1"/>
  <c r="L17" i="4"/>
  <c r="N17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3" i="4" l="1"/>
  <c r="L23" i="4"/>
  <c r="L28" i="1"/>
</calcChain>
</file>

<file path=xl/sharedStrings.xml><?xml version="1.0" encoding="utf-8"?>
<sst xmlns="http://schemas.openxmlformats.org/spreadsheetml/2006/main" count="77" uniqueCount="45">
  <si>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</si>
  <si>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</si>
  <si>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</si>
  <si>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</si>
  <si>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</si>
  <si>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</si>
  <si>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</si>
  <si>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</si>
  <si>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</si>
  <si>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</si>
  <si>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</si>
  <si>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</si>
  <si>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</si>
  <si>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</si>
  <si>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</si>
  <si>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</si>
  <si>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</si>
  <si>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</si>
  <si>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</si>
  <si>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</si>
  <si>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</si>
  <si>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</si>
  <si>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</si>
  <si>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</si>
  <si>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</si>
  <si>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</si>
  <si>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</si>
  <si>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</si>
  <si>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</si>
  <si>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</si>
  <si>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</si>
  <si>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</si>
  <si>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</si>
  <si>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</si>
  <si>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</si>
  <si>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</si>
  <si>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SAVINI VALENTINA</t>
  </si>
  <si>
    <t>PICA AUGUSTO</t>
  </si>
  <si>
    <t>TOCCHIO GIOVANNI</t>
  </si>
  <si>
    <t>ANZIDEI LUCIA</t>
  </si>
  <si>
    <t>MANCINI ANTONIETTA</t>
  </si>
  <si>
    <t>PASQUALUCCI TERESA</t>
  </si>
  <si>
    <t>BARATTELLI ANGELO</t>
  </si>
  <si>
    <t>GREGORI ELISA</t>
  </si>
  <si>
    <t>Mese : APRILE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</si>
</sst>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29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30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3"/>
  <sheetViews>
    <sheetView tabSelected="1" zoomScale="80" zoomScaleNormal="80" workbookViewId="0">
      <selection activeCell="A16" sqref="A16:XFD16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29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31</v>
      </c>
      <c r="B4" s="41" t="s">
        <v>44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42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2" si="0">VLOOKUP(G6,AR$5:AS$12,2,FALSE)</f>
        <v>500</v>
      </c>
      <c r="J6" s="5">
        <f t="shared" ref="J6" si="1">IF(G6&gt;0,+I6,0)</f>
        <v>500</v>
      </c>
      <c r="K6" s="5">
        <f>H6*AS$12</f>
        <v>400</v>
      </c>
      <c r="L6" s="35">
        <f t="shared" ref="L6" si="2">K6+J6</f>
        <v>900</v>
      </c>
      <c r="M6" s="11">
        <v>30</v>
      </c>
      <c r="N6" s="8">
        <f t="shared" ref="N6" si="3">L6/M$1*M6</f>
        <v>900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2" si="4">+D7</f>
        <v>1</v>
      </c>
      <c r="H7" s="4">
        <f t="shared" ref="H7:H19" si="5">F7+E7</f>
        <v>0</v>
      </c>
      <c r="I7" s="5">
        <f t="shared" si="0"/>
        <v>400</v>
      </c>
      <c r="J7" s="5">
        <f t="shared" ref="J7" si="6">IF(G7&gt;0,+I7,0)</f>
        <v>400</v>
      </c>
      <c r="K7" s="5">
        <f>H7*AS$12</f>
        <v>0</v>
      </c>
      <c r="L7" s="35">
        <f t="shared" ref="L7" si="7">K7+J7</f>
        <v>400</v>
      </c>
      <c r="M7" s="11">
        <v>30</v>
      </c>
      <c r="N7" s="8">
        <f t="shared" ref="N7" si="8">L7/M$1*M7</f>
        <v>400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4"/>
        <v>1</v>
      </c>
      <c r="H8" s="4">
        <f t="shared" si="5"/>
        <v>1</v>
      </c>
      <c r="I8" s="5">
        <f t="shared" si="0"/>
        <v>400</v>
      </c>
      <c r="J8" s="5">
        <f t="shared" ref="J8:J16" si="9">IF(G8&gt;0,+I8,0)</f>
        <v>400</v>
      </c>
      <c r="K8" s="5">
        <f>H8*AS$12</f>
        <v>200</v>
      </c>
      <c r="L8" s="35">
        <f t="shared" ref="L8:L16" si="10">K8+J8</f>
        <v>600</v>
      </c>
      <c r="M8" s="11">
        <v>12</v>
      </c>
      <c r="N8" s="8">
        <f t="shared" ref="N8:N16" si="11">L8/M$1*M8</f>
        <v>240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4"/>
        <v>1</v>
      </c>
      <c r="H9" s="4">
        <f t="shared" si="5"/>
        <v>0</v>
      </c>
      <c r="I9" s="5">
        <f t="shared" si="0"/>
        <v>400</v>
      </c>
      <c r="J9" s="5">
        <f t="shared" si="9"/>
        <v>400</v>
      </c>
      <c r="K9" s="5">
        <f>H9*AS$12</f>
        <v>0</v>
      </c>
      <c r="L9" s="35">
        <f t="shared" si="10"/>
        <v>400</v>
      </c>
      <c r="M9" s="11">
        <v>30</v>
      </c>
      <c r="N9" s="8">
        <f t="shared" si="11"/>
        <v>400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38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9"/>
        <v>500</v>
      </c>
      <c r="K10" s="5">
        <f>H10*AS$12</f>
        <v>600</v>
      </c>
      <c r="L10" s="35">
        <f t="shared" si="10"/>
        <v>1100</v>
      </c>
      <c r="M10" s="11">
        <v>30</v>
      </c>
      <c r="N10" s="8">
        <f t="shared" si="11"/>
        <v>1100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42671</v>
      </c>
      <c r="B11" s="38">
        <v>42642</v>
      </c>
      <c r="C11" s="4" t="s">
        <v>27</v>
      </c>
      <c r="D11" s="4">
        <v>1</v>
      </c>
      <c r="E11" s="4">
        <v>1</v>
      </c>
      <c r="F11" s="4">
        <v>1</v>
      </c>
      <c r="G11" s="4">
        <f t="shared" si="4"/>
        <v>1</v>
      </c>
      <c r="H11" s="4">
        <f t="shared" si="5"/>
        <v>2</v>
      </c>
      <c r="I11" s="5">
        <f t="shared" si="0"/>
        <v>400</v>
      </c>
      <c r="J11" s="5">
        <f t="shared" si="9"/>
        <v>400</v>
      </c>
      <c r="K11" s="5">
        <f t="shared" ref="K11" si="12">H11*AS$12</f>
        <v>400</v>
      </c>
      <c r="L11" s="35">
        <f t="shared" si="10"/>
        <v>800</v>
      </c>
      <c r="M11" s="11">
        <v>30</v>
      </c>
      <c r="N11" s="8">
        <f t="shared" si="11"/>
        <v>800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3">
        <v>9</v>
      </c>
      <c r="AN11" s="26">
        <v>600</v>
      </c>
      <c r="AO11" s="21"/>
      <c r="AP11" s="21"/>
      <c r="AQ11" s="21"/>
      <c r="AR11" s="23">
        <v>9</v>
      </c>
      <c r="AS11" s="26">
        <v>900</v>
      </c>
      <c r="AT11" s="21"/>
      <c r="AU11" s="22"/>
    </row>
    <row r="12" spans="1:47" x14ac:dyDescent="0.25">
      <c r="A12" s="38">
        <v>42665</v>
      </c>
      <c r="B12" s="38">
        <v>42630</v>
      </c>
      <c r="C12" s="4" t="s">
        <v>28</v>
      </c>
      <c r="D12" s="4">
        <v>2</v>
      </c>
      <c r="E12" s="4">
        <v>2</v>
      </c>
      <c r="F12" s="4">
        <v>2</v>
      </c>
      <c r="G12" s="4">
        <f t="shared" si="4"/>
        <v>2</v>
      </c>
      <c r="H12" s="4">
        <f t="shared" si="5"/>
        <v>4</v>
      </c>
      <c r="I12" s="5">
        <f t="shared" si="0"/>
        <v>500</v>
      </c>
      <c r="J12" s="5">
        <f t="shared" si="9"/>
        <v>500</v>
      </c>
      <c r="K12" s="5">
        <f>H12*AS$12</f>
        <v>800</v>
      </c>
      <c r="L12" s="35">
        <f t="shared" si="10"/>
        <v>1300</v>
      </c>
      <c r="M12" s="11">
        <v>30</v>
      </c>
      <c r="N12" s="8">
        <f t="shared" si="11"/>
        <v>1300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9" t="s">
        <v>13</v>
      </c>
      <c r="AN12" s="28">
        <v>200</v>
      </c>
      <c r="AO12" s="30"/>
      <c r="AP12" s="30"/>
      <c r="AQ12" s="30"/>
      <c r="AR12" s="29" t="s">
        <v>13</v>
      </c>
      <c r="AS12" s="28">
        <v>200</v>
      </c>
      <c r="AT12" s="30"/>
      <c r="AU12" s="31"/>
    </row>
    <row r="13" spans="1:47" x14ac:dyDescent="0.25">
      <c r="A13" s="38">
        <v>42665</v>
      </c>
      <c r="B13" s="38">
        <v>42632</v>
      </c>
      <c r="C13" s="4" t="s">
        <v>32</v>
      </c>
      <c r="D13" s="4">
        <v>2</v>
      </c>
      <c r="E13" s="4">
        <v>1</v>
      </c>
      <c r="F13" s="4"/>
      <c r="G13" s="4">
        <v>2</v>
      </c>
      <c r="H13" s="4">
        <f t="shared" si="5"/>
        <v>1</v>
      </c>
      <c r="I13" s="5">
        <f t="shared" si="0"/>
        <v>500</v>
      </c>
      <c r="J13" s="5">
        <f t="shared" si="9"/>
        <v>500</v>
      </c>
      <c r="K13" s="5">
        <f>H13*AS$12</f>
        <v>200</v>
      </c>
      <c r="L13" s="35">
        <f t="shared" si="10"/>
        <v>700</v>
      </c>
      <c r="M13" s="11">
        <v>30</v>
      </c>
      <c r="N13" s="8">
        <f t="shared" si="11"/>
        <v>700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</row>
    <row r="14" spans="1:47" x14ac:dyDescent="0.25">
      <c r="A14" s="38">
        <v>42786</v>
      </c>
      <c r="B14" s="38">
        <v>42709</v>
      </c>
      <c r="C14" s="4" t="s">
        <v>33</v>
      </c>
      <c r="D14" s="4">
        <v>3</v>
      </c>
      <c r="E14" s="4"/>
      <c r="F14" s="4"/>
      <c r="G14" s="4">
        <v>3</v>
      </c>
      <c r="H14" s="4">
        <f t="shared" si="5"/>
        <v>0</v>
      </c>
      <c r="I14" s="5">
        <f t="shared" si="0"/>
        <v>700</v>
      </c>
      <c r="J14" s="5">
        <f t="shared" si="9"/>
        <v>700</v>
      </c>
      <c r="K14" s="5">
        <f t="shared" ref="K14:K15" si="13">H14*AS$12</f>
        <v>0</v>
      </c>
      <c r="L14" s="35">
        <f t="shared" si="10"/>
        <v>700</v>
      </c>
      <c r="M14" s="11">
        <v>30</v>
      </c>
      <c r="N14" s="8">
        <f t="shared" si="11"/>
        <v>700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42788</v>
      </c>
      <c r="B15" s="38">
        <v>42766</v>
      </c>
      <c r="C15" s="4" t="s">
        <v>34</v>
      </c>
      <c r="D15" s="4">
        <v>1</v>
      </c>
      <c r="E15" s="4">
        <v>1</v>
      </c>
      <c r="F15" s="4">
        <v>1</v>
      </c>
      <c r="G15" s="4">
        <v>1</v>
      </c>
      <c r="H15" s="4">
        <f t="shared" si="5"/>
        <v>2</v>
      </c>
      <c r="I15" s="5">
        <f t="shared" si="0"/>
        <v>400</v>
      </c>
      <c r="J15" s="5">
        <f t="shared" si="9"/>
        <v>400</v>
      </c>
      <c r="K15" s="5">
        <f t="shared" si="13"/>
        <v>400</v>
      </c>
      <c r="L15" s="35">
        <f t="shared" si="10"/>
        <v>800</v>
      </c>
      <c r="M15" s="11">
        <v>30</v>
      </c>
      <c r="N15" s="8">
        <f t="shared" si="11"/>
        <v>800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42780</v>
      </c>
      <c r="B16" s="38">
        <v>42715</v>
      </c>
      <c r="C16" s="4" t="s">
        <v>35</v>
      </c>
      <c r="D16" s="4">
        <v>1</v>
      </c>
      <c r="E16" s="4">
        <v>1</v>
      </c>
      <c r="F16" s="4"/>
      <c r="G16" s="4">
        <v>1</v>
      </c>
      <c r="H16" s="4">
        <f t="shared" si="5"/>
        <v>1</v>
      </c>
      <c r="I16" s="5">
        <f t="shared" si="0"/>
        <v>400</v>
      </c>
      <c r="J16" s="5">
        <f t="shared" si="9"/>
        <v>400</v>
      </c>
      <c r="K16" s="5">
        <f t="shared" ref="K16:K20" si="14">H16*AS$12</f>
        <v>200</v>
      </c>
      <c r="L16" s="35">
        <f t="shared" si="10"/>
        <v>600</v>
      </c>
      <c r="M16" s="11">
        <v>30</v>
      </c>
      <c r="N16" s="8">
        <f t="shared" si="11"/>
        <v>600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42767</v>
      </c>
      <c r="B17" s="38">
        <v>42766</v>
      </c>
      <c r="C17" s="4" t="s">
        <v>36</v>
      </c>
      <c r="D17" s="4">
        <v>3</v>
      </c>
      <c r="E17" s="4"/>
      <c r="F17" s="4"/>
      <c r="G17" s="4">
        <f t="shared" ref="G17:G19" si="15">+D17</f>
        <v>3</v>
      </c>
      <c r="H17" s="4">
        <f t="shared" si="5"/>
        <v>0</v>
      </c>
      <c r="I17" s="5">
        <f t="shared" si="0"/>
        <v>700</v>
      </c>
      <c r="J17" s="5">
        <f t="shared" ref="J17:J20" si="16">IF(G17&gt;0,+I17,0)</f>
        <v>700</v>
      </c>
      <c r="K17" s="5">
        <f t="shared" si="14"/>
        <v>0</v>
      </c>
      <c r="L17" s="35">
        <f t="shared" ref="L17:L20" si="17">K17+J17</f>
        <v>700</v>
      </c>
      <c r="M17" s="11">
        <v>30</v>
      </c>
      <c r="N17" s="8">
        <f t="shared" ref="N17:N20" si="18">L17/M$1*M17</f>
        <v>700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42754</v>
      </c>
      <c r="B18" s="38">
        <v>42694</v>
      </c>
      <c r="C18" s="4" t="s">
        <v>37</v>
      </c>
      <c r="D18" s="4">
        <v>1</v>
      </c>
      <c r="E18" s="4"/>
      <c r="F18" s="4"/>
      <c r="G18" s="4">
        <f t="shared" si="15"/>
        <v>1</v>
      </c>
      <c r="H18" s="4">
        <f t="shared" si="5"/>
        <v>0</v>
      </c>
      <c r="I18" s="5">
        <f t="shared" si="0"/>
        <v>400</v>
      </c>
      <c r="J18" s="5">
        <f t="shared" si="16"/>
        <v>400</v>
      </c>
      <c r="K18" s="5">
        <f t="shared" si="14"/>
        <v>0</v>
      </c>
      <c r="L18" s="35">
        <f t="shared" si="17"/>
        <v>400</v>
      </c>
      <c r="M18" s="11">
        <v>30</v>
      </c>
      <c r="N18" s="8">
        <f t="shared" si="18"/>
        <v>400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42829</v>
      </c>
      <c r="B19" s="38">
        <v>42793</v>
      </c>
      <c r="C19" s="4" t="s">
        <v>39</v>
      </c>
      <c r="D19" s="4">
        <v>1</v>
      </c>
      <c r="E19" s="4">
        <v>1</v>
      </c>
      <c r="F19" s="4">
        <v>1</v>
      </c>
      <c r="G19" s="4">
        <f t="shared" si="15"/>
        <v>1</v>
      </c>
      <c r="H19" s="4">
        <f t="shared" si="5"/>
        <v>2</v>
      </c>
      <c r="I19" s="5">
        <f t="shared" si="0"/>
        <v>400</v>
      </c>
      <c r="J19" s="5">
        <f t="shared" si="16"/>
        <v>400</v>
      </c>
      <c r="K19" s="5">
        <f t="shared" si="14"/>
        <v>400</v>
      </c>
      <c r="L19" s="35">
        <f t="shared" si="17"/>
        <v>800</v>
      </c>
      <c r="M19" s="11">
        <v>30</v>
      </c>
      <c r="N19" s="8">
        <f t="shared" si="18"/>
        <v>800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42858</v>
      </c>
      <c r="B20" s="38">
        <v>42852</v>
      </c>
      <c r="C20" s="4" t="s">
        <v>40</v>
      </c>
      <c r="D20" s="4">
        <v>2</v>
      </c>
      <c r="E20" s="4">
        <v>2</v>
      </c>
      <c r="F20" s="4"/>
      <c r="G20" s="4">
        <f>+D20</f>
        <v>2</v>
      </c>
      <c r="H20" s="4">
        <f>F20+E20</f>
        <v>2</v>
      </c>
      <c r="I20" s="5">
        <f t="shared" si="0"/>
        <v>500</v>
      </c>
      <c r="J20" s="5">
        <f t="shared" si="16"/>
        <v>500</v>
      </c>
      <c r="K20" s="5">
        <f t="shared" si="14"/>
        <v>400</v>
      </c>
      <c r="L20" s="35">
        <f t="shared" si="17"/>
        <v>900</v>
      </c>
      <c r="M20" s="11">
        <v>30</v>
      </c>
      <c r="N20" s="8">
        <f t="shared" si="18"/>
        <v>900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43223</v>
      </c>
      <c r="B21" s="38">
        <v>43208</v>
      </c>
      <c r="C21" s="4" t="s">
        <v>41</v>
      </c>
      <c r="D21" s="4">
        <v>1</v>
      </c>
      <c r="E21" s="4">
        <v>1</v>
      </c>
      <c r="F21" s="4"/>
      <c r="G21" s="4">
        <f>+D21</f>
        <v>1</v>
      </c>
      <c r="H21" s="4">
        <f>F21+E21</f>
        <v>1</v>
      </c>
      <c r="I21" s="5">
        <f t="shared" si="0"/>
        <v>400</v>
      </c>
      <c r="J21" s="5">
        <f t="shared" ref="J21" si="19">IF(G21&gt;0,+I21,0)</f>
        <v>400</v>
      </c>
      <c r="K21" s="5">
        <f t="shared" ref="K21" si="20">H21*AS$12</f>
        <v>200</v>
      </c>
      <c r="L21" s="35">
        <f t="shared" ref="L21" si="21">K21+J21</f>
        <v>600</v>
      </c>
      <c r="M21" s="11">
        <v>12</v>
      </c>
      <c r="N21" s="8">
        <f t="shared" ref="N21" si="22">L21/M$1*M21</f>
        <v>240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43872</v>
      </c>
      <c r="B22" s="38">
        <v>43872</v>
      </c>
      <c r="C22" s="4" t="s">
        <v>43</v>
      </c>
      <c r="D22" s="4">
        <v>1</v>
      </c>
      <c r="E22" s="4"/>
      <c r="F22" s="4">
        <v>1</v>
      </c>
      <c r="G22" s="4">
        <f>+D22</f>
        <v>1</v>
      </c>
      <c r="H22" s="4">
        <f>F22+E22</f>
        <v>1</v>
      </c>
      <c r="I22" s="5">
        <f t="shared" si="0"/>
        <v>400</v>
      </c>
      <c r="J22" s="5">
        <f t="shared" ref="J22" si="23">IF(G22&gt;0,+I22,0)</f>
        <v>400</v>
      </c>
      <c r="K22" s="5">
        <f t="shared" ref="K22" si="24">H22*AS$12</f>
        <v>200</v>
      </c>
      <c r="L22" s="35">
        <f t="shared" ref="L22" si="25">K22+J22</f>
        <v>600</v>
      </c>
      <c r="M22" s="11">
        <v>30</v>
      </c>
      <c r="N22" s="8">
        <f t="shared" ref="N22" si="26">L22/M$1*M22</f>
        <v>600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L23" s="36">
        <f>SUM(L6:L22)</f>
        <v>12300</v>
      </c>
      <c r="N23" s="36">
        <f>SUM(N6:N22)</f>
        <v>11580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2021-06-12T11:00:58Z</dcterms:modified>
</cp:coreProperties>
</file>