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ficio.Segretario\Desktop\"/>
    </mc:Choice>
  </mc:AlternateContent>
  <xr:revisionPtr revIDLastSave="0" documentId="13_ncr:1_{05C2E596-18E4-4F11-B8A3-9EFD008C4F3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Foglio2" sheetId="2" r:id="rId1"/>
    <sheet name="Foglio3" sheetId="3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3" l="1"/>
  <c r="D25" i="3" s="1"/>
  <c r="C20" i="3"/>
  <c r="D20" i="3" s="1"/>
  <c r="D15" i="3"/>
  <c r="C21" i="2" l="1"/>
  <c r="C31" i="2" l="1"/>
  <c r="D32" i="2" s="1"/>
  <c r="D5" i="3" l="1"/>
  <c r="D22" i="2" l="1"/>
  <c r="D34" i="2" s="1"/>
  <c r="D36" i="2" s="1"/>
  <c r="D40" i="2" s="1"/>
  <c r="D26" i="2" l="1"/>
</calcChain>
</file>

<file path=xl/sharedStrings.xml><?xml version="1.0" encoding="utf-8"?>
<sst xmlns="http://schemas.openxmlformats.org/spreadsheetml/2006/main" count="61" uniqueCount="50">
  <si>
    <t>B5 da B1</t>
  </si>
  <si>
    <t>CAPACITA’ ASSUNZIONALI TRIENNIO 2016/2018</t>
  </si>
  <si>
    <t>CESSAZIONI ANNO 2015:</t>
  </si>
  <si>
    <t>Mariani Pietro</t>
  </si>
  <si>
    <t>D2 da D1</t>
  </si>
  <si>
    <t>Testa Giancarlo</t>
  </si>
  <si>
    <t>Totale 2015</t>
  </si>
  <si>
    <t>capacità assunzionale per l'anno 2016</t>
  </si>
  <si>
    <t>CESSAZIONI ANNO 2016:</t>
  </si>
  <si>
    <t>Totale 2016</t>
  </si>
  <si>
    <t>capacità assunzionale per l'anno 2017</t>
  </si>
  <si>
    <t>CESSAZIONI ANNO 2017:</t>
  </si>
  <si>
    <t>Totale 2017</t>
  </si>
  <si>
    <t>capacità assunzionale per l'anno 2018</t>
  </si>
  <si>
    <t>TOTALE  CAPACITA' ASSUNZIONALE 2016/2018</t>
  </si>
  <si>
    <t>ANNO</t>
  </si>
  <si>
    <t>TEMPO INDETERMINATO</t>
  </si>
  <si>
    <t>SPESA ANNUA</t>
  </si>
  <si>
    <t xml:space="preserve">TOTALE  </t>
  </si>
  <si>
    <t>TEMPO DETERMINATO</t>
  </si>
  <si>
    <t>SPESA EFFETTIVA</t>
  </si>
  <si>
    <t>D4 da D3</t>
  </si>
  <si>
    <t>Piroli Aurelia</t>
  </si>
  <si>
    <t xml:space="preserve">TOTALE  CAPACITA' ASSUNZIONALE </t>
  </si>
  <si>
    <t>CESSAZIONI ANNO 2018:</t>
  </si>
  <si>
    <t>C3 da C1</t>
  </si>
  <si>
    <t>Silveri Alessandro</t>
  </si>
  <si>
    <t>capacità assunzionale per l'anno 2019</t>
  </si>
  <si>
    <t>Totale 2018</t>
  </si>
  <si>
    <t>TOTALE  CAPACITA' ASSUNZIONALE 2019/2021</t>
  </si>
  <si>
    <t>DECURTAZIONE ASSUNZIONE n. 1 C1 POLIZIA LOCALE  2018</t>
  </si>
  <si>
    <t>ASSUNZIONI TRIENNIO 2019/2021</t>
  </si>
  <si>
    <t xml:space="preserve">2) Collaboratore amministrativo B3 aumento da 18 a 30 ore (decorrenza 01/01/2019) </t>
  </si>
  <si>
    <t>ASSUNZIONI STRAORDINARIE TRIENNIO 2019/2021</t>
  </si>
  <si>
    <t>Istruttore di vigilanza C1 36 ore</t>
  </si>
  <si>
    <t>RESIDUO CAPACITA' ASSUNZIONALE 2019/2021</t>
  </si>
  <si>
    <t>*</t>
  </si>
  <si>
    <t>Funzionario Tecnico D3 T.P. (ONERI RIMBORSATI DALLA REGIONE PER SISMA)*</t>
  </si>
  <si>
    <t>Istruttore contabile C1 36 ore (ONERI RIMBORSATI DALLA REGIONE PER SISMA)*</t>
  </si>
  <si>
    <t>Istruttore amm.vo  C1 36 ore (ONERI RIMBORSATI DALLA REGIONE PER SISMA)*</t>
  </si>
  <si>
    <t>Salvo la mancata proroga dell'assegnazione del personale per il Sisma</t>
  </si>
  <si>
    <t>DECURTAZIONE AUMENTO 12 ORE B3 COLL. AMM.VO  2019</t>
  </si>
  <si>
    <t>DECURTAZIONE ASSUNZIONE n. 1 C1 ISTRUT. CONT.  2019</t>
  </si>
  <si>
    <t>RESTO ASSUNZIONALE 2019/2021</t>
  </si>
  <si>
    <t>DECURTAZIONE ASSUNZIONE n. 1 B3 COLL. TECNICO AUTISTA SCUOLABUS 2020</t>
  </si>
  <si>
    <t>Istruttore di vigilanza C1 18 ore</t>
  </si>
  <si>
    <t>Istruttore Tecnico D1 T.P. (ONERI RIMBORSATI DALLA REGIONE PER SISMA)*</t>
  </si>
  <si>
    <t>Istruttore amm.vo  C1 36 ore(ONERI RIMBORSATI DALLA REGIONE PER SISMA)*</t>
  </si>
  <si>
    <t>1) Istruttore contabile C1 36 ore (ASSUNTO)</t>
  </si>
  <si>
    <t>3) Collaboratore tecnico autista scuolabus B3 (PREVISTA ASSUNZIONE)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</si>
</sst>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2]\ * #,##0.00_-;\-[$€-2]\ * #,##0.00_-;_-[$€-2]\ * &quot;-&quot;??_-"/>
    <numFmt numFmtId="166" formatCode="_-[$€-2]\ * #,##0.00_-;\-[$€-2]\ * #,##0.00_-;_-[$€-2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i/>
      <sz val="10"/>
      <color theme="1"/>
      <name val="Cambria"/>
      <family val="1"/>
    </font>
    <font>
      <b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150"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8" xfId="0" applyFont="1" applyBorder="1"/>
    <xf numFmtId="0" fontId="7" fillId="0" borderId="9" xfId="0" applyFont="1" applyBorder="1" applyAlignment="1">
      <alignment horizontal="right"/>
    </xf>
    <xf numFmtId="0" fontId="6" fillId="0" borderId="10" xfId="0" applyFont="1" applyBorder="1"/>
    <xf numFmtId="4" fontId="7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7" fillId="0" borderId="12" xfId="0" applyFont="1" applyBorder="1" applyAlignment="1">
      <alignment horizontal="right"/>
    </xf>
    <xf numFmtId="0" fontId="8" fillId="0" borderId="11" xfId="0" applyFont="1" applyBorder="1"/>
    <xf numFmtId="0" fontId="8" fillId="0" borderId="13" xfId="0" applyFont="1" applyBorder="1"/>
    <xf numFmtId="0" fontId="8" fillId="0" borderId="12" xfId="0" applyFont="1" applyBorder="1"/>
    <xf numFmtId="0" fontId="7" fillId="0" borderId="11" xfId="0" applyFont="1" applyBorder="1"/>
    <xf numFmtId="0" fontId="6" fillId="0" borderId="12" xfId="0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/>
    <xf numFmtId="0" fontId="7" fillId="0" borderId="18" xfId="0" applyFont="1" applyBorder="1" applyAlignment="1"/>
    <xf numFmtId="9" fontId="7" fillId="0" borderId="10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" xfId="0" applyFont="1" applyBorder="1" applyAlignment="1"/>
    <xf numFmtId="0" fontId="5" fillId="0" borderId="22" xfId="0" applyFont="1" applyBorder="1" applyAlignment="1"/>
    <xf numFmtId="0" fontId="5" fillId="0" borderId="3" xfId="0" applyFont="1" applyBorder="1" applyAlignment="1"/>
    <xf numFmtId="0" fontId="7" fillId="3" borderId="23" xfId="0" applyFont="1" applyFill="1" applyBorder="1" applyAlignment="1"/>
    <xf numFmtId="0" fontId="7" fillId="3" borderId="18" xfId="0" applyFont="1" applyFill="1" applyBorder="1" applyAlignment="1"/>
    <xf numFmtId="0" fontId="7" fillId="3" borderId="24" xfId="0" applyFont="1" applyFill="1" applyBorder="1" applyAlignment="1"/>
    <xf numFmtId="0" fontId="7" fillId="3" borderId="25" xfId="0" applyFont="1" applyFill="1" applyBorder="1" applyAlignment="1"/>
    <xf numFmtId="0" fontId="7" fillId="3" borderId="26" xfId="0" applyFont="1" applyFill="1" applyBorder="1" applyAlignment="1"/>
    <xf numFmtId="0" fontId="7" fillId="3" borderId="27" xfId="0" applyFont="1" applyFill="1" applyBorder="1" applyAlignment="1"/>
    <xf numFmtId="0" fontId="7" fillId="0" borderId="23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4" fontId="6" fillId="0" borderId="17" xfId="0" applyNumberFormat="1" applyFont="1" applyBorder="1" applyAlignment="1"/>
    <xf numFmtId="0" fontId="8" fillId="0" borderId="17" xfId="0" applyFont="1" applyBorder="1" applyAlignment="1"/>
    <xf numFmtId="0" fontId="9" fillId="0" borderId="36" xfId="0" applyFont="1" applyFill="1" applyBorder="1" applyAlignment="1"/>
    <xf numFmtId="0" fontId="9" fillId="0" borderId="37" xfId="0" applyFont="1" applyFill="1" applyBorder="1" applyAlignment="1"/>
    <xf numFmtId="0" fontId="0" fillId="0" borderId="0" xfId="0" applyBorder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16" fontId="8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4" borderId="23" xfId="0" applyFont="1" applyFill="1" applyBorder="1" applyAlignment="1"/>
    <xf numFmtId="0" fontId="10" fillId="0" borderId="28" xfId="0" applyFont="1" applyBorder="1" applyAlignment="1">
      <alignment horizontal="center"/>
    </xf>
    <xf numFmtId="0" fontId="7" fillId="4" borderId="24" xfId="0" applyFont="1" applyFill="1" applyBorder="1" applyAlignment="1">
      <alignment horizontal="center" wrapText="1"/>
    </xf>
    <xf numFmtId="0" fontId="7" fillId="4" borderId="29" xfId="0" applyFont="1" applyFill="1" applyBorder="1" applyAlignment="1"/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0" fillId="0" borderId="0" xfId="0" applyBorder="1"/>
    <xf numFmtId="0" fontId="10" fillId="0" borderId="38" xfId="0" applyFont="1" applyFill="1" applyBorder="1" applyAlignment="1">
      <alignment horizontal="center"/>
    </xf>
    <xf numFmtId="0" fontId="6" fillId="0" borderId="23" xfId="0" applyFont="1" applyBorder="1" applyAlignment="1"/>
    <xf numFmtId="0" fontId="11" fillId="0" borderId="39" xfId="0" applyFont="1" applyBorder="1" applyAlignment="1">
      <alignment horizontal="center"/>
    </xf>
    <xf numFmtId="0" fontId="6" fillId="0" borderId="4" xfId="0" applyFont="1" applyBorder="1" applyAlignment="1"/>
    <xf numFmtId="0" fontId="6" fillId="0" borderId="19" xfId="0" applyFont="1" applyBorder="1" applyAlignment="1"/>
    <xf numFmtId="0" fontId="10" fillId="0" borderId="41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8" fillId="0" borderId="43" xfId="0" applyFont="1" applyBorder="1" applyAlignment="1"/>
    <xf numFmtId="0" fontId="7" fillId="0" borderId="12" xfId="0" applyFont="1" applyBorder="1" applyAlignment="1">
      <alignment horizontal="left"/>
    </xf>
    <xf numFmtId="0" fontId="9" fillId="0" borderId="44" xfId="0" applyFont="1" applyFill="1" applyBorder="1" applyAlignment="1"/>
    <xf numFmtId="0" fontId="0" fillId="0" borderId="0" xfId="0"/>
    <xf numFmtId="0" fontId="9" fillId="2" borderId="44" xfId="0" applyFont="1" applyFill="1" applyBorder="1" applyAlignment="1"/>
    <xf numFmtId="43" fontId="0" fillId="0" borderId="0" xfId="0" applyNumberFormat="1"/>
    <xf numFmtId="4" fontId="7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12" fillId="2" borderId="44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40" xfId="0" applyBorder="1"/>
    <xf numFmtId="4" fontId="7" fillId="0" borderId="45" xfId="0" applyNumberFormat="1" applyFont="1" applyBorder="1" applyAlignment="1">
      <alignment horizontal="right"/>
    </xf>
    <xf numFmtId="9" fontId="7" fillId="0" borderId="9" xfId="0" applyNumberFormat="1" applyFont="1" applyBorder="1" applyAlignment="1">
      <alignment horizontal="right"/>
    </xf>
    <xf numFmtId="164" fontId="7" fillId="0" borderId="10" xfId="2" applyFont="1" applyBorder="1" applyAlignment="1">
      <alignment horizontal="right"/>
    </xf>
    <xf numFmtId="4" fontId="0" fillId="0" borderId="0" xfId="0" applyNumberFormat="1"/>
    <xf numFmtId="0" fontId="7" fillId="0" borderId="44" xfId="0" applyFont="1" applyFill="1" applyBorder="1" applyAlignment="1"/>
    <xf numFmtId="0" fontId="6" fillId="0" borderId="6" xfId="0" applyFont="1" applyBorder="1" applyAlignment="1">
      <alignment vertical="distributed"/>
    </xf>
    <xf numFmtId="0" fontId="6" fillId="0" borderId="7" xfId="0" applyFont="1" applyBorder="1" applyAlignment="1"/>
    <xf numFmtId="0" fontId="7" fillId="4" borderId="27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left"/>
    </xf>
    <xf numFmtId="166" fontId="4" fillId="0" borderId="47" xfId="0" applyNumberFormat="1" applyFont="1" applyFill="1" applyBorder="1"/>
    <xf numFmtId="4" fontId="6" fillId="0" borderId="15" xfId="0" applyNumberFormat="1" applyFont="1" applyBorder="1" applyAlignment="1">
      <alignment horizontal="right"/>
    </xf>
    <xf numFmtId="164" fontId="6" fillId="0" borderId="23" xfId="2" applyFont="1" applyBorder="1" applyAlignment="1">
      <alignment horizontal="left"/>
    </xf>
    <xf numFmtId="4" fontId="12" fillId="0" borderId="0" xfId="0" applyNumberFormat="1" applyFont="1" applyAlignment="1">
      <alignment horizontal="left"/>
    </xf>
    <xf numFmtId="166" fontId="3" fillId="0" borderId="0" xfId="0" applyNumberFormat="1" applyFont="1" applyFill="1"/>
    <xf numFmtId="164" fontId="6" fillId="0" borderId="41" xfId="2" applyFont="1" applyBorder="1" applyAlignment="1">
      <alignment horizontal="left"/>
    </xf>
    <xf numFmtId="166" fontId="0" fillId="0" borderId="4" xfId="0" applyNumberFormat="1" applyBorder="1"/>
    <xf numFmtId="166" fontId="4" fillId="0" borderId="1" xfId="0" applyNumberFormat="1" applyFont="1" applyFill="1" applyBorder="1"/>
    <xf numFmtId="0" fontId="6" fillId="0" borderId="1" xfId="0" applyFont="1" applyBorder="1" applyAlignment="1"/>
    <xf numFmtId="164" fontId="12" fillId="0" borderId="48" xfId="0" applyNumberFormat="1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6" fillId="0" borderId="38" xfId="0" applyNumberFormat="1" applyFont="1" applyBorder="1" applyAlignment="1">
      <alignment horizontal="right" vertical="center"/>
    </xf>
    <xf numFmtId="4" fontId="6" fillId="0" borderId="38" xfId="0" applyNumberFormat="1" applyFont="1" applyBorder="1" applyAlignment="1">
      <alignment horizontal="right"/>
    </xf>
    <xf numFmtId="164" fontId="6" fillId="0" borderId="32" xfId="2" applyFont="1" applyBorder="1" applyAlignment="1">
      <alignment horizontal="left"/>
    </xf>
    <xf numFmtId="0" fontId="6" fillId="0" borderId="0" xfId="0" applyFont="1" applyBorder="1" applyAlignment="1"/>
    <xf numFmtId="164" fontId="6" fillId="0" borderId="0" xfId="2" applyFont="1" applyBorder="1" applyAlignment="1">
      <alignment horizontal="left"/>
    </xf>
    <xf numFmtId="164" fontId="6" fillId="0" borderId="25" xfId="2" applyFont="1" applyBorder="1" applyAlignment="1">
      <alignment horizontal="left"/>
    </xf>
    <xf numFmtId="164" fontId="6" fillId="0" borderId="40" xfId="2" applyFont="1" applyBorder="1" applyAlignment="1">
      <alignment horizontal="left"/>
    </xf>
    <xf numFmtId="0" fontId="6" fillId="0" borderId="4" xfId="0" applyFont="1" applyBorder="1" applyAlignment="1">
      <alignment vertical="distributed"/>
    </xf>
    <xf numFmtId="0" fontId="11" fillId="0" borderId="0" xfId="0" applyFont="1" applyFill="1" applyBorder="1" applyAlignment="1">
      <alignment horizontal="center"/>
    </xf>
    <xf numFmtId="0" fontId="6" fillId="0" borderId="30" xfId="0" applyFont="1" applyBorder="1" applyAlignment="1"/>
    <xf numFmtId="164" fontId="6" fillId="0" borderId="30" xfId="2" applyFont="1" applyBorder="1" applyAlignment="1">
      <alignment horizontal="left"/>
    </xf>
    <xf numFmtId="0" fontId="11" fillId="0" borderId="3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 vertical="distributed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4" borderId="25" xfId="0" applyFont="1" applyFill="1" applyBorder="1" applyAlignment="1"/>
    <xf numFmtId="164" fontId="6" fillId="0" borderId="18" xfId="2" applyFont="1" applyBorder="1" applyAlignment="1">
      <alignment horizontal="left"/>
    </xf>
    <xf numFmtId="0" fontId="7" fillId="4" borderId="35" xfId="0" applyFont="1" applyFill="1" applyBorder="1" applyAlignment="1"/>
    <xf numFmtId="0" fontId="6" fillId="0" borderId="6" xfId="0" applyFont="1" applyBorder="1" applyAlignment="1"/>
    <xf numFmtId="0" fontId="6" fillId="0" borderId="7" xfId="0" applyFont="1" applyBorder="1" applyAlignment="1">
      <alignment vertical="distributed"/>
    </xf>
    <xf numFmtId="164" fontId="6" fillId="0" borderId="31" xfId="2" applyFont="1" applyBorder="1" applyAlignment="1">
      <alignment horizontal="left"/>
    </xf>
    <xf numFmtId="164" fontId="6" fillId="0" borderId="19" xfId="2" applyFont="1" applyBorder="1" applyAlignment="1">
      <alignment horizontal="left"/>
    </xf>
    <xf numFmtId="164" fontId="6" fillId="0" borderId="32" xfId="2" applyFont="1" applyFill="1" applyBorder="1" applyAlignment="1">
      <alignment horizontal="left"/>
    </xf>
    <xf numFmtId="164" fontId="6" fillId="0" borderId="31" xfId="2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7" fillId="0" borderId="46" xfId="2" applyFont="1" applyBorder="1" applyAlignment="1">
      <alignment horizontal="center" vertical="center" wrapText="1"/>
    </xf>
    <xf numFmtId="164" fontId="7" fillId="0" borderId="7" xfId="2" applyFont="1" applyBorder="1" applyAlignment="1">
      <alignment horizontal="center" vertical="center" wrapText="1"/>
    </xf>
    <xf numFmtId="164" fontId="7" fillId="0" borderId="4" xfId="2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distributed"/>
    </xf>
    <xf numFmtId="0" fontId="11" fillId="0" borderId="4" xfId="0" applyFont="1" applyBorder="1" applyAlignment="1">
      <alignment horizontal="center" vertical="distributed"/>
    </xf>
    <xf numFmtId="0" fontId="10" fillId="2" borderId="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4" fontId="6" fillId="0" borderId="35" xfId="2" applyFont="1" applyBorder="1" applyAlignment="1">
      <alignment horizontal="right" vertical="center" wrapText="1"/>
    </xf>
    <xf numFmtId="164" fontId="6" fillId="0" borderId="4" xfId="2" applyFont="1" applyBorder="1" applyAlignment="1">
      <alignment horizontal="right" vertical="center" wrapText="1"/>
    </xf>
  </cellXfs>
  <cellStyles count="7">
    <cellStyle name="Euro" xfId="4" xr:uid="{00000000-0005-0000-0000-000000000000}"/>
    <cellStyle name="Euro 2" xfId="5" xr:uid="{00000000-0005-0000-0000-000001000000}"/>
    <cellStyle name="Migliaia" xfId="1" builtinId="3"/>
    <cellStyle name="Normale" xfId="0" builtinId="0"/>
    <cellStyle name="Normale 2" xfId="3" xr:uid="{00000000-0005-0000-0000-000004000000}"/>
    <cellStyle name="Normale 2 2" xfId="6" xr:uid="{00000000-0005-0000-0000-000005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"/>
  <sheetViews>
    <sheetView topLeftCell="A7" workbookViewId="0">
      <selection activeCell="C39" sqref="C39"/>
    </sheetView>
  </sheetViews>
  <sheetFormatPr defaultRowHeight="15" x14ac:dyDescent="0.25"/>
  <cols>
    <col min="1" max="1" width="34.7109375" bestFit="1" customWidth="1"/>
    <col min="2" max="2" width="12.140625" bestFit="1" customWidth="1"/>
    <col min="3" max="3" width="71.42578125" bestFit="1" customWidth="1"/>
    <col min="4" max="4" width="11.85546875" bestFit="1" customWidth="1"/>
    <col min="6" max="6" width="9.5703125" bestFit="1" customWidth="1"/>
    <col min="7" max="7" width="10.5703125" bestFit="1" customWidth="1"/>
  </cols>
  <sheetData>
    <row r="1" spans="1:7" x14ac:dyDescent="0.25">
      <c r="A1" s="1"/>
      <c r="B1" s="1"/>
      <c r="C1" s="1"/>
      <c r="D1" s="1"/>
    </row>
    <row r="3" spans="1:7" ht="15.75" x14ac:dyDescent="0.25">
      <c r="A3" s="137" t="s">
        <v>1</v>
      </c>
      <c r="B3" s="138"/>
      <c r="C3" s="138"/>
      <c r="D3" s="139"/>
    </row>
    <row r="4" spans="1:7" x14ac:dyDescent="0.25">
      <c r="A4" s="33" t="s">
        <v>2</v>
      </c>
      <c r="B4" s="34"/>
      <c r="C4" s="34"/>
      <c r="D4" s="35"/>
    </row>
    <row r="5" spans="1:7" x14ac:dyDescent="0.25">
      <c r="A5" s="20" t="s">
        <v>0</v>
      </c>
      <c r="B5" s="43"/>
      <c r="C5" s="21"/>
      <c r="D5" s="22"/>
      <c r="G5" s="85"/>
    </row>
    <row r="6" spans="1:7" x14ac:dyDescent="0.25">
      <c r="A6" s="14" t="s">
        <v>3</v>
      </c>
      <c r="B6" s="45">
        <v>26735.58</v>
      </c>
      <c r="C6" s="16"/>
      <c r="D6" s="15"/>
    </row>
    <row r="7" spans="1:7" x14ac:dyDescent="0.25">
      <c r="A7" s="20" t="s">
        <v>4</v>
      </c>
      <c r="B7" s="46"/>
      <c r="C7" s="21"/>
      <c r="D7" s="22"/>
    </row>
    <row r="8" spans="1:7" x14ac:dyDescent="0.25">
      <c r="A8" s="14" t="s">
        <v>5</v>
      </c>
      <c r="B8" s="45">
        <v>33804</v>
      </c>
      <c r="C8" s="16"/>
      <c r="D8" s="15"/>
    </row>
    <row r="9" spans="1:7" x14ac:dyDescent="0.25">
      <c r="A9" s="18"/>
      <c r="B9" s="26" t="s">
        <v>6</v>
      </c>
      <c r="C9" s="17">
        <v>60539.58</v>
      </c>
      <c r="D9" s="19"/>
    </row>
    <row r="10" spans="1:7" x14ac:dyDescent="0.25">
      <c r="A10" s="42" t="s">
        <v>7</v>
      </c>
      <c r="B10" s="27"/>
      <c r="C10" s="28">
        <v>0.75</v>
      </c>
      <c r="D10" s="29">
        <v>45404.684999999998</v>
      </c>
      <c r="F10" s="94"/>
    </row>
    <row r="11" spans="1:7" x14ac:dyDescent="0.25">
      <c r="A11" s="36"/>
      <c r="B11" s="37"/>
      <c r="C11" s="37"/>
      <c r="D11" s="38"/>
    </row>
    <row r="12" spans="1:7" x14ac:dyDescent="0.25">
      <c r="A12" s="30" t="s">
        <v>8</v>
      </c>
      <c r="B12" s="31"/>
      <c r="C12" s="31"/>
      <c r="D12" s="32"/>
    </row>
    <row r="13" spans="1:7" x14ac:dyDescent="0.25">
      <c r="A13" s="20"/>
      <c r="B13" s="43"/>
      <c r="C13" s="21"/>
      <c r="D13" s="22"/>
    </row>
    <row r="14" spans="1:7" x14ac:dyDescent="0.25">
      <c r="A14" s="14"/>
      <c r="B14" s="26" t="s">
        <v>9</v>
      </c>
      <c r="C14" s="17">
        <v>0</v>
      </c>
      <c r="D14" s="15"/>
    </row>
    <row r="15" spans="1:7" x14ac:dyDescent="0.25">
      <c r="A15" s="42" t="s">
        <v>10</v>
      </c>
      <c r="B15" s="27"/>
      <c r="C15" s="28">
        <v>0.75</v>
      </c>
      <c r="D15" s="29">
        <v>0</v>
      </c>
    </row>
    <row r="16" spans="1:7" x14ac:dyDescent="0.25">
      <c r="A16" s="36"/>
      <c r="B16" s="37"/>
      <c r="C16" s="37"/>
      <c r="D16" s="38"/>
    </row>
    <row r="17" spans="1:6" x14ac:dyDescent="0.25">
      <c r="A17" s="30" t="s">
        <v>11</v>
      </c>
      <c r="B17" s="31"/>
      <c r="C17" s="31"/>
      <c r="D17" s="32"/>
    </row>
    <row r="18" spans="1:6" x14ac:dyDescent="0.25">
      <c r="A18" s="50" t="s">
        <v>21</v>
      </c>
      <c r="B18" s="94">
        <v>38171.199999999997</v>
      </c>
    </row>
    <row r="19" spans="1:6" x14ac:dyDescent="0.25">
      <c r="A19" s="77" t="s">
        <v>22</v>
      </c>
      <c r="B19" s="100"/>
      <c r="C19" s="44"/>
      <c r="D19" s="25"/>
      <c r="F19" s="94"/>
    </row>
    <row r="20" spans="1:6" s="50" customFormat="1" x14ac:dyDescent="0.25">
      <c r="A20" s="78"/>
      <c r="B20" s="79"/>
      <c r="C20" s="80"/>
      <c r="D20" s="81"/>
    </row>
    <row r="21" spans="1:6" x14ac:dyDescent="0.25">
      <c r="A21" s="23"/>
      <c r="B21" s="26" t="s">
        <v>12</v>
      </c>
      <c r="C21" s="93">
        <f>B18</f>
        <v>38171.199999999997</v>
      </c>
      <c r="D21" s="24"/>
    </row>
    <row r="22" spans="1:6" x14ac:dyDescent="0.25">
      <c r="A22" s="42" t="s">
        <v>13</v>
      </c>
      <c r="B22" s="27"/>
      <c r="C22" s="92">
        <v>0.75</v>
      </c>
      <c r="D22" s="91">
        <f>C21*75/100</f>
        <v>28628.400000000001</v>
      </c>
    </row>
    <row r="23" spans="1:6" x14ac:dyDescent="0.25">
      <c r="A23" s="39"/>
      <c r="B23" s="40"/>
      <c r="C23" s="40"/>
      <c r="D23" s="41"/>
    </row>
    <row r="24" spans="1:6" ht="15.75" thickBot="1" x14ac:dyDescent="0.3">
      <c r="A24" s="48"/>
      <c r="B24" s="47"/>
      <c r="C24" s="82" t="s">
        <v>23</v>
      </c>
      <c r="D24" s="86"/>
    </row>
    <row r="25" spans="1:6" ht="16.5" thickTop="1" thickBot="1" x14ac:dyDescent="0.3">
      <c r="A25" s="49"/>
      <c r="B25" s="8"/>
      <c r="C25" s="82"/>
      <c r="D25" s="87"/>
    </row>
    <row r="26" spans="1:6" ht="16.5" thickTop="1" thickBot="1" x14ac:dyDescent="0.3">
      <c r="A26" s="1"/>
      <c r="B26" s="8"/>
      <c r="C26" s="84" t="s">
        <v>14</v>
      </c>
      <c r="D26" s="88">
        <f>D10+D22</f>
        <v>74033.084999999992</v>
      </c>
    </row>
    <row r="27" spans="1:6" s="83" customFormat="1" ht="15.75" thickTop="1" x14ac:dyDescent="0.25">
      <c r="A27" s="30" t="s">
        <v>24</v>
      </c>
      <c r="B27" s="31"/>
      <c r="C27" s="31"/>
      <c r="D27" s="32"/>
    </row>
    <row r="28" spans="1:6" s="83" customFormat="1" x14ac:dyDescent="0.25">
      <c r="A28" s="83" t="s">
        <v>25</v>
      </c>
    </row>
    <row r="29" spans="1:6" s="83" customFormat="1" x14ac:dyDescent="0.25">
      <c r="A29" s="77" t="s">
        <v>26</v>
      </c>
      <c r="B29" s="101">
        <v>33008.11</v>
      </c>
      <c r="C29" s="44"/>
      <c r="D29" s="25"/>
    </row>
    <row r="30" spans="1:6" s="83" customFormat="1" x14ac:dyDescent="0.25">
      <c r="A30" s="78"/>
      <c r="B30" s="79"/>
      <c r="C30" s="80"/>
      <c r="D30" s="81"/>
    </row>
    <row r="31" spans="1:6" s="83" customFormat="1" x14ac:dyDescent="0.25">
      <c r="A31" s="23"/>
      <c r="B31" s="26" t="s">
        <v>28</v>
      </c>
      <c r="C31" s="17">
        <f>B29</f>
        <v>33008.11</v>
      </c>
      <c r="D31" s="24"/>
    </row>
    <row r="32" spans="1:6" s="83" customFormat="1" x14ac:dyDescent="0.25">
      <c r="A32" s="42" t="s">
        <v>27</v>
      </c>
      <c r="B32" s="27"/>
      <c r="C32" s="28">
        <v>1</v>
      </c>
      <c r="D32" s="29">
        <f>C31*C32</f>
        <v>33008.11</v>
      </c>
    </row>
    <row r="33" spans="1:6" s="83" customFormat="1" x14ac:dyDescent="0.25">
      <c r="A33" s="39"/>
      <c r="B33" s="40"/>
      <c r="C33" s="40"/>
      <c r="D33" s="41"/>
    </row>
    <row r="34" spans="1:6" s="83" customFormat="1" ht="15.75" thickBot="1" x14ac:dyDescent="0.3">
      <c r="A34" s="48"/>
      <c r="B34" s="47"/>
      <c r="C34" s="84" t="s">
        <v>29</v>
      </c>
      <c r="D34" s="86">
        <f>D10+D22+D32</f>
        <v>107041.19499999999</v>
      </c>
    </row>
    <row r="35" spans="1:6" s="83" customFormat="1" ht="16.5" thickTop="1" thickBot="1" x14ac:dyDescent="0.3">
      <c r="A35" s="70"/>
      <c r="B35" s="57"/>
      <c r="C35" s="95" t="s">
        <v>30</v>
      </c>
      <c r="D35" s="87">
        <v>32551.279999999999</v>
      </c>
    </row>
    <row r="36" spans="1:6" s="83" customFormat="1" ht="16.5" thickTop="1" thickBot="1" x14ac:dyDescent="0.3">
      <c r="B36" s="57"/>
      <c r="C36" s="84" t="s">
        <v>43</v>
      </c>
      <c r="D36" s="88">
        <f>D34-D35</f>
        <v>74489.914999999994</v>
      </c>
      <c r="F36" s="85"/>
    </row>
    <row r="37" spans="1:6" s="83" customFormat="1" ht="16.5" thickTop="1" thickBot="1" x14ac:dyDescent="0.3">
      <c r="B37" s="53"/>
      <c r="C37" s="95" t="s">
        <v>41</v>
      </c>
      <c r="D37" s="87">
        <v>9686.91</v>
      </c>
    </row>
    <row r="38" spans="1:6" ht="16.5" thickTop="1" thickBot="1" x14ac:dyDescent="0.3">
      <c r="B38" s="6"/>
      <c r="C38" s="95" t="s">
        <v>42</v>
      </c>
      <c r="D38" s="87">
        <v>31073.56</v>
      </c>
    </row>
    <row r="39" spans="1:6" ht="16.5" thickTop="1" thickBot="1" x14ac:dyDescent="0.3">
      <c r="B39" s="6"/>
      <c r="C39" s="95" t="s">
        <v>44</v>
      </c>
      <c r="D39" s="104">
        <v>29443.200000000001</v>
      </c>
    </row>
    <row r="40" spans="1:6" ht="16.5" thickTop="1" thickBot="1" x14ac:dyDescent="0.3">
      <c r="B40" s="7"/>
      <c r="C40" s="84" t="s">
        <v>35</v>
      </c>
      <c r="D40" s="88">
        <f>D36-D37-D38-D39</f>
        <v>4286.2449999999917</v>
      </c>
    </row>
    <row r="41" spans="1:6" ht="15.75" thickTop="1" x14ac:dyDescent="0.25">
      <c r="B41" s="6"/>
      <c r="C41" s="6"/>
      <c r="D41" s="6"/>
    </row>
    <row r="42" spans="1:6" x14ac:dyDescent="0.25">
      <c r="B42" s="6"/>
      <c r="C42" s="6"/>
      <c r="D42" s="6"/>
    </row>
    <row r="43" spans="1:6" x14ac:dyDescent="0.25">
      <c r="A43" s="83"/>
      <c r="B43" s="6"/>
      <c r="C43" s="6"/>
      <c r="D43" s="6"/>
    </row>
    <row r="44" spans="1:6" x14ac:dyDescent="0.25">
      <c r="B44" s="4"/>
      <c r="C44" s="4"/>
      <c r="D44" s="4"/>
    </row>
    <row r="45" spans="1:6" x14ac:dyDescent="0.25">
      <c r="B45" s="6"/>
      <c r="C45" s="6"/>
      <c r="D45" s="6"/>
    </row>
    <row r="46" spans="1:6" x14ac:dyDescent="0.25">
      <c r="B46" s="6"/>
      <c r="C46" s="6"/>
      <c r="D46" s="6"/>
    </row>
    <row r="47" spans="1:6" x14ac:dyDescent="0.25">
      <c r="B47" s="6"/>
      <c r="C47" s="6"/>
      <c r="D47" s="6"/>
    </row>
    <row r="48" spans="1:6" x14ac:dyDescent="0.25">
      <c r="B48" s="8"/>
      <c r="C48" s="8"/>
      <c r="D48" s="8"/>
    </row>
    <row r="49" spans="2:4" x14ac:dyDescent="0.25">
      <c r="B49" s="9"/>
      <c r="C49" s="9"/>
      <c r="D49" s="9"/>
    </row>
    <row r="50" spans="2:4" x14ac:dyDescent="0.25">
      <c r="B50" s="8"/>
      <c r="C50" s="8"/>
      <c r="D50" s="8"/>
    </row>
    <row r="51" spans="2:4" x14ac:dyDescent="0.25">
      <c r="B51" s="4"/>
      <c r="C51" s="4"/>
      <c r="D51" s="4"/>
    </row>
    <row r="52" spans="2:4" x14ac:dyDescent="0.25">
      <c r="B52" s="6"/>
      <c r="C52" s="6"/>
      <c r="D52" s="6"/>
    </row>
    <row r="53" spans="2:4" x14ac:dyDescent="0.25">
      <c r="B53" s="6"/>
      <c r="C53" s="6"/>
      <c r="D53" s="6"/>
    </row>
    <row r="54" spans="2:4" x14ac:dyDescent="0.25">
      <c r="B54" s="6"/>
      <c r="C54" s="6"/>
      <c r="D54" s="6"/>
    </row>
    <row r="55" spans="2:4" x14ac:dyDescent="0.25">
      <c r="B55" s="7"/>
      <c r="C55" s="7"/>
      <c r="D55" s="7"/>
    </row>
    <row r="56" spans="2:4" x14ac:dyDescent="0.25">
      <c r="B56" s="6"/>
      <c r="C56" s="6"/>
      <c r="D56" s="6"/>
    </row>
    <row r="57" spans="2:4" x14ac:dyDescent="0.25">
      <c r="B57" s="6"/>
      <c r="C57" s="6"/>
      <c r="D57" s="6"/>
    </row>
    <row r="58" spans="2:4" x14ac:dyDescent="0.25">
      <c r="B58" s="6"/>
      <c r="C58" s="6"/>
      <c r="D58" s="6"/>
    </row>
    <row r="59" spans="2:4" x14ac:dyDescent="0.25">
      <c r="B59" s="4"/>
      <c r="C59" s="4"/>
      <c r="D59" s="4"/>
    </row>
    <row r="60" spans="2:4" x14ac:dyDescent="0.25">
      <c r="B60" s="6"/>
      <c r="C60" s="6"/>
      <c r="D60" s="6"/>
    </row>
    <row r="61" spans="2:4" x14ac:dyDescent="0.25">
      <c r="B61" s="6"/>
      <c r="C61" s="6"/>
      <c r="D61" s="6"/>
    </row>
    <row r="62" spans="2:4" x14ac:dyDescent="0.25">
      <c r="B62" s="6"/>
      <c r="C62" s="6"/>
      <c r="D62" s="6"/>
    </row>
    <row r="63" spans="2:4" x14ac:dyDescent="0.25">
      <c r="B63" s="6"/>
      <c r="C63" s="6"/>
      <c r="D63" s="6"/>
    </row>
    <row r="64" spans="2:4" x14ac:dyDescent="0.25">
      <c r="B64" s="9"/>
      <c r="C64" s="9"/>
      <c r="D64" s="9"/>
    </row>
    <row r="65" spans="2:4" x14ac:dyDescent="0.25">
      <c r="B65" s="6"/>
      <c r="C65" s="6"/>
      <c r="D65" s="6"/>
    </row>
    <row r="66" spans="2:4" x14ac:dyDescent="0.25">
      <c r="B66" s="4"/>
      <c r="C66" s="4"/>
      <c r="D66" s="4"/>
    </row>
    <row r="67" spans="2:4" x14ac:dyDescent="0.25">
      <c r="B67" s="6"/>
      <c r="C67" s="6"/>
      <c r="D67" s="6"/>
    </row>
    <row r="68" spans="2:4" x14ac:dyDescent="0.25">
      <c r="B68" s="6"/>
      <c r="C68" s="6"/>
      <c r="D68" s="6"/>
    </row>
    <row r="69" spans="2:4" x14ac:dyDescent="0.25">
      <c r="B69" s="6"/>
      <c r="C69" s="6"/>
      <c r="D69" s="6"/>
    </row>
    <row r="70" spans="2:4" x14ac:dyDescent="0.25">
      <c r="B70" s="7"/>
      <c r="C70" s="7"/>
      <c r="D70" s="7"/>
    </row>
    <row r="71" spans="2:4" x14ac:dyDescent="0.25">
      <c r="B71" s="6"/>
      <c r="C71" s="6"/>
      <c r="D71" s="6"/>
    </row>
    <row r="72" spans="2:4" x14ac:dyDescent="0.25">
      <c r="B72" s="6"/>
      <c r="C72" s="6"/>
      <c r="D72" s="6"/>
    </row>
    <row r="73" spans="2:4" x14ac:dyDescent="0.25">
      <c r="B73" s="6"/>
      <c r="C73" s="6"/>
      <c r="D73" s="6"/>
    </row>
    <row r="74" spans="2:4" x14ac:dyDescent="0.25">
      <c r="B74" s="4"/>
      <c r="C74" s="4"/>
      <c r="D74" s="4"/>
    </row>
    <row r="75" spans="2:4" x14ac:dyDescent="0.25">
      <c r="B75" s="6"/>
      <c r="C75" s="6"/>
      <c r="D75" s="6"/>
    </row>
    <row r="76" spans="2:4" x14ac:dyDescent="0.25">
      <c r="B76" s="6"/>
      <c r="C76" s="6"/>
      <c r="D76" s="6"/>
    </row>
    <row r="77" spans="2:4" x14ac:dyDescent="0.25">
      <c r="B77" s="7"/>
      <c r="C77" s="7"/>
      <c r="D77" s="7"/>
    </row>
    <row r="78" spans="2:4" x14ac:dyDescent="0.25">
      <c r="B78" s="6"/>
      <c r="C78" s="6"/>
      <c r="D78" s="6"/>
    </row>
    <row r="79" spans="2:4" x14ac:dyDescent="0.25">
      <c r="B79" s="9"/>
      <c r="C79" s="9"/>
      <c r="D79" s="9"/>
    </row>
    <row r="80" spans="2:4" x14ac:dyDescent="0.25">
      <c r="B80" s="6"/>
      <c r="C80" s="6"/>
      <c r="D80" s="6"/>
    </row>
    <row r="81" spans="2:4" x14ac:dyDescent="0.25">
      <c r="B81" s="5"/>
      <c r="C81" s="5"/>
      <c r="D81" s="5"/>
    </row>
    <row r="82" spans="2:4" x14ac:dyDescent="0.25">
      <c r="B82" s="10"/>
      <c r="C82" s="10"/>
      <c r="D82" s="10"/>
    </row>
    <row r="83" spans="2:4" ht="15.75" x14ac:dyDescent="0.25">
      <c r="B83" s="11"/>
      <c r="C83" s="11"/>
      <c r="D83" s="11"/>
    </row>
    <row r="84" spans="2:4" x14ac:dyDescent="0.25">
      <c r="B84" s="3"/>
      <c r="C84" s="3"/>
      <c r="D84" s="3"/>
    </row>
    <row r="85" spans="2:4" x14ac:dyDescent="0.25">
      <c r="B85" s="12"/>
      <c r="C85" s="12"/>
      <c r="D85" s="12"/>
    </row>
    <row r="86" spans="2:4" x14ac:dyDescent="0.25">
      <c r="B86" s="2"/>
      <c r="C86" s="2"/>
      <c r="D86" s="2"/>
    </row>
    <row r="87" spans="2:4" x14ac:dyDescent="0.25">
      <c r="B87" s="2"/>
      <c r="C87" s="2"/>
      <c r="D87" s="2"/>
    </row>
    <row r="88" spans="2:4" x14ac:dyDescent="0.25">
      <c r="B88" s="3"/>
      <c r="C88" s="3"/>
      <c r="D88" s="3"/>
    </row>
    <row r="89" spans="2:4" x14ac:dyDescent="0.25">
      <c r="B89" s="12"/>
      <c r="C89" s="12"/>
      <c r="D89" s="12"/>
    </row>
    <row r="90" spans="2:4" x14ac:dyDescent="0.25">
      <c r="B90" s="2"/>
      <c r="C90" s="2"/>
      <c r="D90" s="2"/>
    </row>
    <row r="91" spans="2:4" x14ac:dyDescent="0.25">
      <c r="B91" s="13"/>
      <c r="C91" s="13"/>
      <c r="D91" s="13"/>
    </row>
    <row r="92" spans="2:4" x14ac:dyDescent="0.25">
      <c r="B92" s="2"/>
      <c r="C92" s="2"/>
      <c r="D92" s="2"/>
    </row>
    <row r="93" spans="2:4" x14ac:dyDescent="0.25">
      <c r="B93" s="13"/>
      <c r="C93" s="13"/>
      <c r="D93" s="13"/>
    </row>
    <row r="94" spans="2:4" x14ac:dyDescent="0.25">
      <c r="B94" s="3"/>
      <c r="C94" s="3"/>
      <c r="D94" s="3"/>
    </row>
    <row r="95" spans="2:4" x14ac:dyDescent="0.25">
      <c r="B95" s="13"/>
      <c r="C95" s="13"/>
      <c r="D95" s="13"/>
    </row>
    <row r="96" spans="2:4" x14ac:dyDescent="0.25">
      <c r="B96" s="13"/>
      <c r="C96" s="13"/>
      <c r="D96" s="13"/>
    </row>
    <row r="97" spans="2:4" x14ac:dyDescent="0.25">
      <c r="B97" s="3"/>
      <c r="C97" s="3"/>
      <c r="D97" s="3"/>
    </row>
    <row r="98" spans="2:4" x14ac:dyDescent="0.25">
      <c r="B98" s="13"/>
      <c r="C98" s="13"/>
      <c r="D98" s="13"/>
    </row>
    <row r="99" spans="2:4" x14ac:dyDescent="0.25">
      <c r="B99" s="13"/>
      <c r="C99" s="13"/>
      <c r="D99" s="13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Z97"/>
  <sheetViews>
    <sheetView tabSelected="1" workbookViewId="0">
      <selection activeCell="C35" sqref="C35"/>
    </sheetView>
  </sheetViews>
  <sheetFormatPr defaultRowHeight="15" x14ac:dyDescent="0.25"/>
  <cols>
    <col min="1" max="1" width="7.42578125" bestFit="1" customWidth="1"/>
    <col min="2" max="2" width="78.140625" bestFit="1" customWidth="1"/>
    <col min="3" max="3" width="43.7109375" bestFit="1" customWidth="1"/>
    <col min="4" max="4" width="13.5703125" bestFit="1" customWidth="1"/>
  </cols>
  <sheetData>
    <row r="1" spans="1:5" x14ac:dyDescent="0.25">
      <c r="A1" s="70"/>
      <c r="B1" s="57"/>
      <c r="C1" s="57"/>
      <c r="D1" s="57"/>
      <c r="E1" s="50"/>
    </row>
    <row r="2" spans="1:5" ht="15.75" x14ac:dyDescent="0.25">
      <c r="A2" s="145" t="s">
        <v>31</v>
      </c>
      <c r="B2" s="146"/>
      <c r="C2" s="146"/>
      <c r="D2" s="147"/>
      <c r="E2" s="58"/>
    </row>
    <row r="3" spans="1:5" ht="15.75" x14ac:dyDescent="0.25">
      <c r="A3" s="68" t="s">
        <v>15</v>
      </c>
      <c r="B3" s="69" t="s">
        <v>16</v>
      </c>
      <c r="C3" s="65" t="s">
        <v>17</v>
      </c>
      <c r="D3" s="71" t="s">
        <v>18</v>
      </c>
      <c r="E3" s="58"/>
    </row>
    <row r="4" spans="1:5" x14ac:dyDescent="0.25">
      <c r="A4" s="64"/>
      <c r="B4" s="67"/>
      <c r="C4" s="98"/>
      <c r="D4" s="66"/>
      <c r="E4" s="57"/>
    </row>
    <row r="5" spans="1:5" x14ac:dyDescent="0.25">
      <c r="A5" s="143">
        <v>2019</v>
      </c>
      <c r="B5" s="72" t="s">
        <v>48</v>
      </c>
      <c r="C5" s="105">
        <v>31073.56</v>
      </c>
      <c r="D5" s="148">
        <f>C5+C6</f>
        <v>40760.47</v>
      </c>
      <c r="E5" s="55"/>
    </row>
    <row r="6" spans="1:5" x14ac:dyDescent="0.25">
      <c r="A6" s="144"/>
      <c r="B6" s="99" t="s">
        <v>32</v>
      </c>
      <c r="C6" s="106">
        <v>9686.91</v>
      </c>
      <c r="D6" s="149"/>
      <c r="E6" s="89"/>
    </row>
    <row r="7" spans="1:5" x14ac:dyDescent="0.25">
      <c r="A7" s="73">
        <v>2020</v>
      </c>
      <c r="B7" s="108" t="s">
        <v>49</v>
      </c>
      <c r="C7" s="107">
        <v>29443.200000000001</v>
      </c>
      <c r="D7" s="107">
        <v>29443.200000000001</v>
      </c>
      <c r="E7" s="89"/>
    </row>
    <row r="8" spans="1:5" ht="15.75" thickBot="1" x14ac:dyDescent="0.3">
      <c r="A8" s="73">
        <v>2021</v>
      </c>
      <c r="B8" s="74"/>
      <c r="C8" s="112">
        <v>0</v>
      </c>
      <c r="D8" s="111">
        <v>0</v>
      </c>
      <c r="E8" s="55"/>
    </row>
    <row r="9" spans="1:5" ht="15.75" thickBot="1" x14ac:dyDescent="0.3">
      <c r="A9" s="50"/>
      <c r="B9" s="56"/>
      <c r="C9" s="110" t="s">
        <v>35</v>
      </c>
      <c r="D9" s="109">
        <v>4286.24</v>
      </c>
      <c r="E9" s="50"/>
    </row>
    <row r="10" spans="1:5" x14ac:dyDescent="0.25">
      <c r="A10" s="50"/>
      <c r="B10" s="56"/>
      <c r="C10" s="56"/>
      <c r="D10" s="56"/>
      <c r="E10" s="50"/>
    </row>
    <row r="11" spans="1:5" x14ac:dyDescent="0.25">
      <c r="A11" s="50"/>
      <c r="B11" s="57"/>
      <c r="C11" s="57"/>
      <c r="D11" s="57"/>
      <c r="E11" s="50"/>
    </row>
    <row r="12" spans="1:5" ht="15.75" x14ac:dyDescent="0.25">
      <c r="A12" s="145" t="s">
        <v>33</v>
      </c>
      <c r="B12" s="146"/>
      <c r="C12" s="146"/>
      <c r="D12" s="147"/>
      <c r="E12" s="50"/>
    </row>
    <row r="13" spans="1:5" ht="15.75" x14ac:dyDescent="0.25">
      <c r="A13" s="68" t="s">
        <v>15</v>
      </c>
      <c r="B13" s="76" t="s">
        <v>19</v>
      </c>
      <c r="C13" s="65" t="s">
        <v>20</v>
      </c>
      <c r="D13" s="71" t="s">
        <v>18</v>
      </c>
      <c r="E13" s="50"/>
    </row>
    <row r="14" spans="1:5" x14ac:dyDescent="0.25">
      <c r="A14" s="128"/>
      <c r="B14" s="130"/>
      <c r="C14" s="66"/>
      <c r="D14" s="98"/>
      <c r="E14" s="57"/>
    </row>
    <row r="15" spans="1:5" x14ac:dyDescent="0.25">
      <c r="A15" s="125">
        <v>2019</v>
      </c>
      <c r="B15" s="132" t="s">
        <v>37</v>
      </c>
      <c r="C15" s="129">
        <v>39694.300000000003</v>
      </c>
      <c r="D15" s="140">
        <f>C15+C16+C17+C18+C19</f>
        <v>174176.61</v>
      </c>
      <c r="E15" s="50"/>
    </row>
    <row r="16" spans="1:5" x14ac:dyDescent="0.25">
      <c r="A16" s="123">
        <v>2019</v>
      </c>
      <c r="B16" s="131" t="s">
        <v>38</v>
      </c>
      <c r="C16" s="102">
        <v>31073.56</v>
      </c>
      <c r="D16" s="141"/>
    </row>
    <row r="17" spans="1:390" s="90" customFormat="1" x14ac:dyDescent="0.25">
      <c r="A17" s="123">
        <v>2019</v>
      </c>
      <c r="B17" s="97" t="s">
        <v>39</v>
      </c>
      <c r="C17" s="116">
        <v>31073.56</v>
      </c>
      <c r="D17" s="141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0"/>
      <c r="NH17" s="70"/>
      <c r="NI17" s="70"/>
      <c r="NJ17" s="70"/>
      <c r="NK17" s="70"/>
      <c r="NL17" s="70"/>
      <c r="NM17" s="70"/>
      <c r="NN17" s="70"/>
      <c r="NO17" s="70"/>
      <c r="NP17" s="70"/>
      <c r="NQ17" s="70"/>
      <c r="NR17" s="70"/>
      <c r="NS17" s="70"/>
      <c r="NT17" s="70"/>
      <c r="NU17" s="70"/>
      <c r="NV17" s="70"/>
      <c r="NW17" s="70"/>
      <c r="NX17" s="70"/>
      <c r="NY17" s="70"/>
      <c r="NZ17" s="70"/>
    </row>
    <row r="18" spans="1:390" s="70" customFormat="1" x14ac:dyDescent="0.25">
      <c r="A18" s="123">
        <v>2019</v>
      </c>
      <c r="B18" s="97" t="s">
        <v>34</v>
      </c>
      <c r="C18" s="115">
        <v>32640.89</v>
      </c>
      <c r="D18" s="141"/>
    </row>
    <row r="19" spans="1:390" s="70" customFormat="1" x14ac:dyDescent="0.25">
      <c r="A19" s="124">
        <v>2019</v>
      </c>
      <c r="B19" s="118" t="s">
        <v>37</v>
      </c>
      <c r="C19" s="117">
        <v>39694.300000000003</v>
      </c>
      <c r="D19" s="142"/>
    </row>
    <row r="20" spans="1:390" s="70" customFormat="1" x14ac:dyDescent="0.25">
      <c r="A20" s="123">
        <v>2020</v>
      </c>
      <c r="B20" s="97" t="s">
        <v>45</v>
      </c>
      <c r="C20" s="115">
        <f>32640.89/2</f>
        <v>16320.445</v>
      </c>
      <c r="D20" s="140">
        <f>C20+C21+C22+C23+C24</f>
        <v>161971.21500000003</v>
      </c>
    </row>
    <row r="21" spans="1:390" x14ac:dyDescent="0.25">
      <c r="A21" s="125">
        <v>2020</v>
      </c>
      <c r="B21" s="96" t="s">
        <v>37</v>
      </c>
      <c r="C21" s="113">
        <v>39694.300000000003</v>
      </c>
      <c r="D21" s="141"/>
    </row>
    <row r="22" spans="1:390" x14ac:dyDescent="0.25">
      <c r="A22" s="126">
        <v>2020</v>
      </c>
      <c r="B22" s="96" t="s">
        <v>37</v>
      </c>
      <c r="C22" s="113">
        <v>39694.300000000003</v>
      </c>
      <c r="D22" s="141"/>
    </row>
    <row r="23" spans="1:390" s="83" customFormat="1" x14ac:dyDescent="0.25">
      <c r="A23" s="122">
        <v>2020</v>
      </c>
      <c r="B23" s="96" t="s">
        <v>46</v>
      </c>
      <c r="C23" s="135">
        <v>35188.61</v>
      </c>
      <c r="D23" s="141"/>
    </row>
    <row r="24" spans="1:390" x14ac:dyDescent="0.25">
      <c r="A24" s="127">
        <v>2020</v>
      </c>
      <c r="B24" s="75" t="s">
        <v>47</v>
      </c>
      <c r="C24" s="121">
        <v>31073.56</v>
      </c>
      <c r="D24" s="141"/>
    </row>
    <row r="25" spans="1:390" s="83" customFormat="1" x14ac:dyDescent="0.25">
      <c r="A25" s="123">
        <v>2021</v>
      </c>
      <c r="B25" s="97" t="s">
        <v>45</v>
      </c>
      <c r="C25" s="115">
        <f>32640.89/2</f>
        <v>16320.445</v>
      </c>
      <c r="D25" s="140">
        <f>C25+C26+C27+C28+C29</f>
        <v>161971.21500000003</v>
      </c>
    </row>
    <row r="26" spans="1:390" x14ac:dyDescent="0.25">
      <c r="A26" s="125">
        <v>2021</v>
      </c>
      <c r="B26" s="96" t="s">
        <v>37</v>
      </c>
      <c r="C26" s="133">
        <v>39694.300000000003</v>
      </c>
      <c r="D26" s="141"/>
    </row>
    <row r="27" spans="1:390" s="83" customFormat="1" x14ac:dyDescent="0.25">
      <c r="A27" s="125">
        <v>2021</v>
      </c>
      <c r="B27" s="96" t="s">
        <v>37</v>
      </c>
      <c r="C27" s="133">
        <v>39694.300000000003</v>
      </c>
      <c r="D27" s="141"/>
    </row>
    <row r="28" spans="1:390" x14ac:dyDescent="0.25">
      <c r="A28" s="126">
        <v>2021</v>
      </c>
      <c r="B28" s="96" t="s">
        <v>46</v>
      </c>
      <c r="C28" s="136">
        <v>35188.61</v>
      </c>
      <c r="D28" s="141"/>
    </row>
    <row r="29" spans="1:390" s="83" customFormat="1" x14ac:dyDescent="0.25">
      <c r="A29" s="127">
        <v>2021</v>
      </c>
      <c r="B29" s="120" t="s">
        <v>47</v>
      </c>
      <c r="C29" s="134">
        <v>31073.56</v>
      </c>
      <c r="D29" s="142"/>
    </row>
    <row r="30" spans="1:390" x14ac:dyDescent="0.25">
      <c r="A30" s="119"/>
      <c r="B30" s="114"/>
      <c r="C30" s="55"/>
      <c r="D30" s="55"/>
    </row>
    <row r="31" spans="1:390" x14ac:dyDescent="0.25">
      <c r="A31" s="83" t="s">
        <v>36</v>
      </c>
      <c r="B31" s="103" t="s">
        <v>40</v>
      </c>
      <c r="C31" s="57"/>
      <c r="D31" s="57"/>
    </row>
    <row r="32" spans="1:390" x14ac:dyDescent="0.25">
      <c r="A32" s="50"/>
      <c r="B32" s="55"/>
      <c r="C32" s="55"/>
      <c r="D32" s="55"/>
    </row>
    <row r="33" spans="1:4" x14ac:dyDescent="0.25">
      <c r="A33" s="50"/>
      <c r="B33" s="55"/>
      <c r="C33" s="55"/>
      <c r="D33" s="55"/>
    </row>
    <row r="34" spans="1:4" x14ac:dyDescent="0.25">
      <c r="A34" s="50"/>
      <c r="B34" s="55"/>
      <c r="C34" s="55"/>
      <c r="D34" s="55"/>
    </row>
    <row r="35" spans="1:4" x14ac:dyDescent="0.25">
      <c r="A35" s="50"/>
      <c r="B35" s="55"/>
      <c r="C35" s="55"/>
      <c r="D35" s="55"/>
    </row>
    <row r="36" spans="1:4" x14ac:dyDescent="0.25">
      <c r="A36" s="50"/>
      <c r="B36" s="55"/>
      <c r="C36" s="55"/>
      <c r="D36" s="55"/>
    </row>
    <row r="37" spans="1:4" x14ac:dyDescent="0.25">
      <c r="B37" s="55"/>
      <c r="C37" s="55"/>
      <c r="D37" s="55"/>
    </row>
    <row r="38" spans="1:4" x14ac:dyDescent="0.25">
      <c r="B38" s="56"/>
      <c r="C38" s="56"/>
      <c r="D38" s="56"/>
    </row>
    <row r="39" spans="1:4" x14ac:dyDescent="0.25">
      <c r="B39" s="55"/>
      <c r="C39" s="55"/>
      <c r="D39" s="55"/>
    </row>
    <row r="40" spans="1:4" x14ac:dyDescent="0.25">
      <c r="B40" s="55"/>
      <c r="C40" s="55"/>
      <c r="D40" s="55"/>
    </row>
    <row r="41" spans="1:4" x14ac:dyDescent="0.25">
      <c r="B41" s="55"/>
      <c r="C41" s="55"/>
      <c r="D41" s="55"/>
    </row>
    <row r="42" spans="1:4" x14ac:dyDescent="0.25">
      <c r="B42" s="53"/>
      <c r="C42" s="53"/>
      <c r="D42" s="53"/>
    </row>
    <row r="43" spans="1:4" x14ac:dyDescent="0.25">
      <c r="B43" s="55"/>
      <c r="C43" s="55"/>
      <c r="D43" s="55"/>
    </row>
    <row r="44" spans="1:4" x14ac:dyDescent="0.25">
      <c r="B44" s="55"/>
      <c r="C44" s="55"/>
      <c r="D44" s="55"/>
    </row>
    <row r="45" spans="1:4" x14ac:dyDescent="0.25">
      <c r="B45" s="55"/>
      <c r="C45" s="55"/>
      <c r="D45" s="55"/>
    </row>
    <row r="46" spans="1:4" x14ac:dyDescent="0.25">
      <c r="B46" s="57"/>
      <c r="C46" s="57"/>
      <c r="D46" s="57"/>
    </row>
    <row r="47" spans="1:4" x14ac:dyDescent="0.25">
      <c r="B47" s="59"/>
      <c r="C47" s="59"/>
      <c r="D47" s="59"/>
    </row>
    <row r="48" spans="1:4" x14ac:dyDescent="0.25">
      <c r="B48" s="57"/>
      <c r="C48" s="57"/>
      <c r="D48" s="57"/>
    </row>
    <row r="49" spans="2:4" x14ac:dyDescent="0.25">
      <c r="B49" s="53"/>
      <c r="C49" s="53"/>
      <c r="D49" s="53"/>
    </row>
    <row r="50" spans="2:4" x14ac:dyDescent="0.25">
      <c r="B50" s="55"/>
      <c r="C50" s="55"/>
      <c r="D50" s="55"/>
    </row>
    <row r="51" spans="2:4" x14ac:dyDescent="0.25">
      <c r="B51" s="55"/>
      <c r="C51" s="55"/>
      <c r="D51" s="55"/>
    </row>
    <row r="52" spans="2:4" x14ac:dyDescent="0.25">
      <c r="B52" s="55"/>
      <c r="C52" s="55"/>
      <c r="D52" s="55"/>
    </row>
    <row r="53" spans="2:4" x14ac:dyDescent="0.25">
      <c r="B53" s="56"/>
      <c r="C53" s="56"/>
      <c r="D53" s="56"/>
    </row>
    <row r="54" spans="2:4" x14ac:dyDescent="0.25">
      <c r="B54" s="55"/>
      <c r="C54" s="55"/>
      <c r="D54" s="55"/>
    </row>
    <row r="55" spans="2:4" x14ac:dyDescent="0.25">
      <c r="B55" s="55"/>
      <c r="C55" s="55"/>
      <c r="D55" s="55"/>
    </row>
    <row r="56" spans="2:4" x14ac:dyDescent="0.25">
      <c r="B56" s="55"/>
      <c r="C56" s="55"/>
      <c r="D56" s="55"/>
    </row>
    <row r="57" spans="2:4" x14ac:dyDescent="0.25">
      <c r="B57" s="53"/>
      <c r="C57" s="53"/>
      <c r="D57" s="53"/>
    </row>
    <row r="58" spans="2:4" x14ac:dyDescent="0.25">
      <c r="B58" s="55"/>
      <c r="C58" s="55"/>
      <c r="D58" s="55"/>
    </row>
    <row r="59" spans="2:4" x14ac:dyDescent="0.25">
      <c r="B59" s="55"/>
      <c r="C59" s="55"/>
      <c r="D59" s="55"/>
    </row>
    <row r="60" spans="2:4" x14ac:dyDescent="0.25">
      <c r="B60" s="55"/>
      <c r="C60" s="55"/>
      <c r="D60" s="55"/>
    </row>
    <row r="61" spans="2:4" x14ac:dyDescent="0.25">
      <c r="B61" s="55"/>
      <c r="C61" s="55"/>
      <c r="D61" s="55"/>
    </row>
    <row r="62" spans="2:4" x14ac:dyDescent="0.25">
      <c r="B62" s="59"/>
      <c r="C62" s="59"/>
      <c r="D62" s="59"/>
    </row>
    <row r="63" spans="2:4" x14ac:dyDescent="0.25">
      <c r="B63" s="55"/>
      <c r="C63" s="55"/>
      <c r="D63" s="55"/>
    </row>
    <row r="64" spans="2:4" x14ac:dyDescent="0.25">
      <c r="B64" s="53"/>
      <c r="C64" s="53"/>
      <c r="D64" s="53"/>
    </row>
    <row r="65" spans="2:4" x14ac:dyDescent="0.25">
      <c r="B65" s="55"/>
      <c r="C65" s="55"/>
      <c r="D65" s="55"/>
    </row>
    <row r="66" spans="2:4" x14ac:dyDescent="0.25">
      <c r="B66" s="55"/>
      <c r="C66" s="55"/>
      <c r="D66" s="55"/>
    </row>
    <row r="67" spans="2:4" x14ac:dyDescent="0.25">
      <c r="B67" s="55"/>
      <c r="C67" s="55"/>
      <c r="D67" s="55"/>
    </row>
    <row r="68" spans="2:4" x14ac:dyDescent="0.25">
      <c r="B68" s="56"/>
      <c r="C68" s="56"/>
      <c r="D68" s="56"/>
    </row>
    <row r="69" spans="2:4" x14ac:dyDescent="0.25">
      <c r="B69" s="55"/>
      <c r="C69" s="55"/>
      <c r="D69" s="55"/>
    </row>
    <row r="70" spans="2:4" x14ac:dyDescent="0.25">
      <c r="B70" s="55"/>
      <c r="C70" s="55"/>
      <c r="D70" s="55"/>
    </row>
    <row r="71" spans="2:4" x14ac:dyDescent="0.25">
      <c r="B71" s="55"/>
      <c r="C71" s="55"/>
      <c r="D71" s="55"/>
    </row>
    <row r="72" spans="2:4" x14ac:dyDescent="0.25">
      <c r="B72" s="53"/>
      <c r="C72" s="53"/>
      <c r="D72" s="53"/>
    </row>
    <row r="73" spans="2:4" x14ac:dyDescent="0.25">
      <c r="B73" s="55"/>
      <c r="C73" s="55"/>
      <c r="D73" s="55"/>
    </row>
    <row r="74" spans="2:4" x14ac:dyDescent="0.25">
      <c r="B74" s="55"/>
      <c r="C74" s="55"/>
      <c r="D74" s="55"/>
    </row>
    <row r="75" spans="2:4" x14ac:dyDescent="0.25">
      <c r="B75" s="56"/>
      <c r="C75" s="56"/>
      <c r="D75" s="56"/>
    </row>
    <row r="76" spans="2:4" x14ac:dyDescent="0.25">
      <c r="B76" s="55"/>
      <c r="C76" s="55"/>
      <c r="D76" s="55"/>
    </row>
    <row r="77" spans="2:4" x14ac:dyDescent="0.25">
      <c r="B77" s="59"/>
      <c r="C77" s="59"/>
      <c r="D77" s="59"/>
    </row>
    <row r="78" spans="2:4" x14ac:dyDescent="0.25">
      <c r="B78" s="55"/>
      <c r="C78" s="55"/>
      <c r="D78" s="55"/>
    </row>
    <row r="79" spans="2:4" x14ac:dyDescent="0.25">
      <c r="B79" s="54"/>
      <c r="C79" s="54"/>
      <c r="D79" s="54"/>
    </row>
    <row r="80" spans="2:4" x14ac:dyDescent="0.25">
      <c r="B80" s="60"/>
      <c r="C80" s="60"/>
      <c r="D80" s="60"/>
    </row>
    <row r="81" spans="2:4" ht="15.75" x14ac:dyDescent="0.25">
      <c r="B81" s="61"/>
      <c r="C81" s="61"/>
      <c r="D81" s="61"/>
    </row>
    <row r="82" spans="2:4" x14ac:dyDescent="0.25">
      <c r="B82" s="52"/>
      <c r="C82" s="52"/>
      <c r="D82" s="52"/>
    </row>
    <row r="83" spans="2:4" x14ac:dyDescent="0.25">
      <c r="B83" s="62"/>
      <c r="C83" s="62"/>
      <c r="D83" s="62"/>
    </row>
    <row r="84" spans="2:4" x14ac:dyDescent="0.25">
      <c r="B84" s="51"/>
      <c r="C84" s="51"/>
      <c r="D84" s="51"/>
    </row>
    <row r="85" spans="2:4" x14ac:dyDescent="0.25">
      <c r="B85" s="51"/>
      <c r="C85" s="51"/>
      <c r="D85" s="51"/>
    </row>
    <row r="86" spans="2:4" x14ac:dyDescent="0.25">
      <c r="B86" s="52"/>
      <c r="C86" s="52"/>
      <c r="D86" s="52"/>
    </row>
    <row r="87" spans="2:4" x14ac:dyDescent="0.25">
      <c r="B87" s="62"/>
      <c r="C87" s="62"/>
      <c r="D87" s="62"/>
    </row>
    <row r="88" spans="2:4" x14ac:dyDescent="0.25">
      <c r="B88" s="51"/>
      <c r="C88" s="51"/>
      <c r="D88" s="51"/>
    </row>
    <row r="89" spans="2:4" x14ac:dyDescent="0.25">
      <c r="B89" s="63"/>
      <c r="C89" s="63"/>
      <c r="D89" s="63"/>
    </row>
    <row r="90" spans="2:4" x14ac:dyDescent="0.25">
      <c r="B90" s="51"/>
      <c r="C90" s="51"/>
      <c r="D90" s="51"/>
    </row>
    <row r="91" spans="2:4" x14ac:dyDescent="0.25">
      <c r="B91" s="63"/>
      <c r="C91" s="63"/>
      <c r="D91" s="63"/>
    </row>
    <row r="92" spans="2:4" x14ac:dyDescent="0.25">
      <c r="B92" s="52"/>
      <c r="C92" s="52"/>
      <c r="D92" s="52"/>
    </row>
    <row r="93" spans="2:4" x14ac:dyDescent="0.25">
      <c r="B93" s="63"/>
      <c r="C93" s="63"/>
      <c r="D93" s="63"/>
    </row>
    <row r="94" spans="2:4" x14ac:dyDescent="0.25">
      <c r="B94" s="63"/>
      <c r="C94" s="63"/>
      <c r="D94" s="63"/>
    </row>
    <row r="95" spans="2:4" x14ac:dyDescent="0.25">
      <c r="B95" s="52"/>
      <c r="C95" s="52"/>
      <c r="D95" s="52"/>
    </row>
    <row r="96" spans="2:4" x14ac:dyDescent="0.25">
      <c r="B96" s="63"/>
      <c r="C96" s="63"/>
      <c r="D96" s="63"/>
    </row>
    <row r="97" spans="2:4" x14ac:dyDescent="0.25">
      <c r="B97" s="63"/>
      <c r="C97" s="63"/>
      <c r="D97" s="63"/>
    </row>
  </sheetData>
  <mergeCells count="7">
    <mergeCell ref="D25:D29"/>
    <mergeCell ref="D20:D24"/>
    <mergeCell ref="A5:A6"/>
    <mergeCell ref="A2:D2"/>
    <mergeCell ref="A12:D12"/>
    <mergeCell ref="D5:D6"/>
    <mergeCell ref="D15:D1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Ufficio.Tributi</dc:creator>
  <cp:lastModifiedBy>Ufficio.Segretario</cp:lastModifiedBy>
  <cp:lastPrinted>2021-03-10T17:35:12Z</cp:lastPrinted>
  <dcterms:created xsi:type="dcterms:W3CDTF">2018-03-24T11:42:21Z</dcterms:created>
  <dcterms:modified xsi:type="dcterms:W3CDTF">2021-03-17T12:26:28Z</dcterms:modified>
</cp:coreProperties>
</file>