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ario\Desktop\bilancio 2019\personale 2019\"/>
    </mc:Choice>
  </mc:AlternateContent>
  <xr:revisionPtr revIDLastSave="0" documentId="13_ncr:1_{224455BF-408C-449B-8E2C-F71300D8B3A3}" xr6:coauthVersionLast="41" xr6:coauthVersionMax="41" xr10:uidLastSave="{00000000-0000-0000-0000-000000000000}"/>
  <bookViews>
    <workbookView xWindow="-108" yWindow="-108" windowWidth="23256" windowHeight="12600" xr2:uid="{935BB6BE-9F33-4072-9018-18EF22074E82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7" i="1"/>
  <c r="L16" i="1" l="1"/>
  <c r="D10" i="1" l="1"/>
  <c r="E10" i="1" s="1"/>
  <c r="D7" i="1"/>
  <c r="E7" i="1" s="1"/>
  <c r="F7" i="1" s="1"/>
  <c r="F10" i="1" l="1"/>
  <c r="J10" i="1"/>
  <c r="K7" i="1"/>
  <c r="L7" i="1" s="1"/>
  <c r="J7" i="1"/>
  <c r="K10" i="1" l="1"/>
  <c r="L10" i="1" s="1"/>
  <c r="L14" i="1" s="1"/>
</calcChain>
</file>

<file path=xl/sharedStrings.xml><?xml version="1.0" encoding="utf-8"?>
<sst xmlns="http://schemas.openxmlformats.org/spreadsheetml/2006/main" count="22" uniqueCount="22">
  <si>
    <t>qualifica</t>
  </si>
  <si>
    <t>importo mensile</t>
  </si>
  <si>
    <t>mesi</t>
  </si>
  <si>
    <t>rateo tredicesima</t>
  </si>
  <si>
    <t>cpdel</t>
  </si>
  <si>
    <t>inail</t>
  </si>
  <si>
    <t>irap</t>
  </si>
  <si>
    <t>totale</t>
  </si>
  <si>
    <t>totale contributi</t>
  </si>
  <si>
    <t>totale spesa anno 2019</t>
  </si>
  <si>
    <t>inps</t>
  </si>
  <si>
    <t>TOTALE SPESA ANNO 2019</t>
  </si>
  <si>
    <t>inadel vedi legenda</t>
  </si>
  <si>
    <t>funzionario ragioneria (art. 1, comma 557, legge n. 311/2004) per 12 mesi e 12 ore settimanali (Cat D4)</t>
  </si>
  <si>
    <t>itruttore segreteria (art. 1. comma 557, legge n. 311/2004) per 12 mesi e 12 ore settimanali (Cat. C1)</t>
  </si>
  <si>
    <t>FABBISOGNO PERSONALE A TEMPO DETERMINATO ANNUALITA' 2020 e 2021</t>
  </si>
  <si>
    <t>TOTALE SPESA ANNO 2009 ridotta della quota utilizzata per la stabilizzazione del vigile nell'anno 2019</t>
  </si>
  <si>
    <t>ALLEGATO 3/1</t>
  </si>
  <si>
    <t>LEGENDA</t>
  </si>
  <si>
    <t>INAIL</t>
  </si>
  <si>
    <t>IMPIEGATI</t>
  </si>
  <si>
    <t>VEDI 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</si>
</sst>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0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/>
    <xf numFmtId="1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9D5A-5B2B-4092-AD63-7743CC06E688}">
  <sheetPr>
    <pageSetUpPr fitToPage="1"/>
  </sheetPr>
  <dimension ref="A1:L30"/>
  <sheetViews>
    <sheetView tabSelected="1" zoomScaleNormal="100" workbookViewId="0">
      <selection activeCell="O10" sqref="O10"/>
    </sheetView>
  </sheetViews>
  <sheetFormatPr defaultRowHeight="14.4" x14ac:dyDescent="0.3"/>
  <cols>
    <col min="1" max="1" width="20.109375" bestFit="1" customWidth="1"/>
    <col min="2" max="2" width="9.44140625" bestFit="1" customWidth="1"/>
    <col min="3" max="3" width="9" bestFit="1" customWidth="1"/>
    <col min="4" max="4" width="13" customWidth="1"/>
    <col min="5" max="7" width="10.44140625" bestFit="1" customWidth="1"/>
    <col min="8" max="8" width="9" bestFit="1" customWidth="1"/>
    <col min="10" max="11" width="10.44140625" bestFit="1" customWidth="1"/>
    <col min="12" max="12" width="14.77734375" customWidth="1"/>
  </cols>
  <sheetData>
    <row r="1" spans="1:12" x14ac:dyDescent="0.3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3" spans="1:12" x14ac:dyDescent="0.3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3">
      <c r="G4" s="1"/>
    </row>
    <row r="5" spans="1:12" ht="28.8" x14ac:dyDescent="0.3">
      <c r="A5" s="9" t="s">
        <v>0</v>
      </c>
      <c r="B5" s="11" t="s">
        <v>1</v>
      </c>
      <c r="C5" s="9" t="s">
        <v>2</v>
      </c>
      <c r="D5" s="11" t="s">
        <v>3</v>
      </c>
      <c r="E5" s="9" t="s">
        <v>7</v>
      </c>
      <c r="F5" s="11" t="s">
        <v>4</v>
      </c>
      <c r="G5" s="11" t="s">
        <v>12</v>
      </c>
      <c r="H5" s="11" t="s">
        <v>5</v>
      </c>
      <c r="I5" s="11" t="s">
        <v>10</v>
      </c>
      <c r="J5" s="9" t="s">
        <v>6</v>
      </c>
      <c r="K5" s="11" t="s">
        <v>8</v>
      </c>
      <c r="L5" s="11" t="s">
        <v>9</v>
      </c>
    </row>
    <row r="6" spans="1:12" ht="28.8" x14ac:dyDescent="0.3">
      <c r="A6" s="4"/>
      <c r="B6" s="4"/>
      <c r="C6" s="4"/>
      <c r="D6" s="4"/>
      <c r="E6" s="4"/>
      <c r="F6" s="6">
        <v>0.23799999999999999</v>
      </c>
      <c r="G6" s="6"/>
      <c r="H6" s="17" t="s">
        <v>21</v>
      </c>
      <c r="I6" s="6">
        <v>1.61E-2</v>
      </c>
      <c r="J6" s="6">
        <v>8.5000000000000006E-2</v>
      </c>
      <c r="K6" s="4"/>
      <c r="L6" s="4"/>
    </row>
    <row r="7" spans="1:12" ht="72" x14ac:dyDescent="0.3">
      <c r="A7" s="5" t="s">
        <v>13</v>
      </c>
      <c r="B7" s="7">
        <v>698.4</v>
      </c>
      <c r="C7" s="8">
        <v>12</v>
      </c>
      <c r="D7" s="7">
        <f>B7</f>
        <v>698.4</v>
      </c>
      <c r="E7" s="7">
        <f>B7*C7+D7</f>
        <v>9079.1999999999989</v>
      </c>
      <c r="F7" s="7">
        <f>E7*F6</f>
        <v>2160.8495999999996</v>
      </c>
      <c r="G7" s="7">
        <v>0</v>
      </c>
      <c r="H7" s="7">
        <f>E7*B23</f>
        <v>45.395999999999994</v>
      </c>
      <c r="I7" s="7">
        <v>0</v>
      </c>
      <c r="J7" s="7">
        <f>E7*J6</f>
        <v>771.73199999999997</v>
      </c>
      <c r="K7" s="7">
        <f>F7+G7+H7+I7+J7</f>
        <v>2977.9775999999997</v>
      </c>
      <c r="L7" s="7">
        <f>E7+K7</f>
        <v>12057.177599999999</v>
      </c>
    </row>
    <row r="8" spans="1:12" x14ac:dyDescent="0.3">
      <c r="A8" s="4"/>
      <c r="B8" s="7"/>
      <c r="C8" s="8"/>
      <c r="D8" s="7"/>
      <c r="E8" s="7"/>
      <c r="F8" s="7"/>
      <c r="G8" s="7"/>
      <c r="H8" s="7"/>
      <c r="I8" s="7"/>
      <c r="J8" s="7"/>
      <c r="K8" s="7"/>
      <c r="L8" s="7"/>
    </row>
    <row r="9" spans="1:12" x14ac:dyDescent="0.3">
      <c r="A9" s="4"/>
      <c r="B9" s="7"/>
      <c r="C9" s="8"/>
      <c r="D9" s="7"/>
      <c r="E9" s="7"/>
      <c r="F9" s="7"/>
      <c r="G9" s="7"/>
      <c r="H9" s="7"/>
      <c r="I9" s="7"/>
      <c r="J9" s="7"/>
      <c r="K9" s="7"/>
      <c r="L9" s="7"/>
    </row>
    <row r="10" spans="1:12" ht="72" x14ac:dyDescent="0.3">
      <c r="A10" s="5" t="s">
        <v>14</v>
      </c>
      <c r="B10" s="7">
        <v>542.88</v>
      </c>
      <c r="C10" s="8">
        <v>12</v>
      </c>
      <c r="D10" s="7">
        <f>B10</f>
        <v>542.88</v>
      </c>
      <c r="E10" s="7">
        <f>B10*C10+D10</f>
        <v>7057.44</v>
      </c>
      <c r="F10" s="7">
        <f>E10*F6</f>
        <v>1679.6707199999998</v>
      </c>
      <c r="G10" s="7">
        <v>0</v>
      </c>
      <c r="H10" s="7">
        <f>E10*B23</f>
        <v>35.287199999999999</v>
      </c>
      <c r="I10" s="7">
        <v>0</v>
      </c>
      <c r="J10" s="7">
        <f>E10*J6</f>
        <v>599.88239999999996</v>
      </c>
      <c r="K10" s="7">
        <f>F10+G10+H10+I10+J10</f>
        <v>2314.8403199999998</v>
      </c>
      <c r="L10" s="7">
        <f>E10+K10</f>
        <v>9372.2803199999998</v>
      </c>
    </row>
    <row r="11" spans="1:12" x14ac:dyDescent="0.3">
      <c r="A11" s="4"/>
      <c r="B11" s="4"/>
      <c r="C11" s="8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3">
      <c r="A12" s="4"/>
      <c r="B12" s="4"/>
      <c r="C12" s="8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3">
      <c r="A14" s="18" t="s">
        <v>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0">
        <f>SUM(L7:L13)</f>
        <v>21429.457920000001</v>
      </c>
    </row>
    <row r="15" spans="1:12" x14ac:dyDescent="0.3">
      <c r="A15" s="1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6"/>
    </row>
    <row r="16" spans="1:12" x14ac:dyDescent="0.3">
      <c r="A16" s="18" t="s">
        <v>16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0">
        <f>29769.09-5101.72</f>
        <v>24667.37</v>
      </c>
    </row>
    <row r="17" spans="1:12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</row>
    <row r="19" spans="1:12" x14ac:dyDescent="0.3">
      <c r="A19" s="12"/>
    </row>
    <row r="20" spans="1:12" x14ac:dyDescent="0.3">
      <c r="A20" s="12" t="s">
        <v>18</v>
      </c>
    </row>
    <row r="21" spans="1:12" x14ac:dyDescent="0.3">
      <c r="A21" t="s">
        <v>19</v>
      </c>
      <c r="B21" s="2"/>
    </row>
    <row r="22" spans="1:12" x14ac:dyDescent="0.3">
      <c r="B22" s="2"/>
    </row>
    <row r="23" spans="1:12" x14ac:dyDescent="0.3">
      <c r="A23" t="s">
        <v>20</v>
      </c>
      <c r="B23" s="2">
        <v>5.0000000000000001E-3</v>
      </c>
    </row>
    <row r="25" spans="1:12" x14ac:dyDescent="0.3">
      <c r="A25" s="12"/>
    </row>
    <row r="26" spans="1:12" x14ac:dyDescent="0.3">
      <c r="A26" s="12"/>
    </row>
    <row r="27" spans="1:12" x14ac:dyDescent="0.3">
      <c r="B27" s="3"/>
    </row>
    <row r="28" spans="1:12" x14ac:dyDescent="0.3">
      <c r="B28" s="3"/>
    </row>
    <row r="29" spans="1:12" x14ac:dyDescent="0.3">
      <c r="B29" s="3"/>
    </row>
    <row r="30" spans="1:12" x14ac:dyDescent="0.3">
      <c r="A30" s="12"/>
      <c r="B30" s="13"/>
    </row>
  </sheetData>
  <mergeCells count="4">
    <mergeCell ref="A14:K14"/>
    <mergeCell ref="A16:K16"/>
    <mergeCell ref="A3:L3"/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</dc:creator>
  <cp:lastModifiedBy>Segretario</cp:lastModifiedBy>
  <cp:lastPrinted>2019-03-08T14:25:28Z</cp:lastPrinted>
  <dcterms:created xsi:type="dcterms:W3CDTF">2019-02-26T16:43:52Z</dcterms:created>
  <dcterms:modified xsi:type="dcterms:W3CDTF">2019-03-11T16:54:33Z</dcterms:modified>
</cp:coreProperties>
</file>