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dip ragioneria" sheetId="1" r:id="rId1"/>
  </sheets>
  <definedNames>
    <definedName name="_xlnm._FilterDatabase" localSheetId="0" hidden="1">'dip ragioneria'!$A$1:$R$26</definedName>
  </definedNames>
  <calcPr calcId="125725"/>
</workbook>
</file>

<file path=xl/calcChain.xml><?xml version="1.0" encoding="utf-8"?>
<calcChain xmlns="http://schemas.openxmlformats.org/spreadsheetml/2006/main">
  <c r="L35" i="1"/>
  <c r="K27"/>
  <c r="I27"/>
  <c r="F27"/>
  <c r="D27"/>
  <c r="M26"/>
  <c r="L26"/>
  <c r="G26"/>
  <c r="M23"/>
  <c r="L23"/>
  <c r="G23"/>
  <c r="M20"/>
  <c r="L20"/>
  <c r="G20"/>
  <c r="G27" s="1"/>
  <c r="M6"/>
  <c r="L6"/>
  <c r="G6"/>
  <c r="M3"/>
  <c r="M27" s="1"/>
  <c r="L38" s="1"/>
  <c r="L3"/>
  <c r="L27" s="1"/>
  <c r="G3"/>
</calcChain>
</file>

<file path=xl/sharedStrings.xml><?xml version="1.0" encoding="utf-8"?>
<sst xmlns="http://schemas.openxmlformats.org/spreadsheetml/2006/main" count="64" uniqueCount="46">
  <si>
    <t>AGOSTO</t>
  </si>
  <si>
    <t>TOTALE INDENNITA</t>
  </si>
  <si>
    <t>SETTEMBRE</t>
  </si>
  <si>
    <t>RITENUTE</t>
  </si>
  <si>
    <t>OTTOBRE</t>
  </si>
  <si>
    <t>NOVEMBRE</t>
  </si>
  <si>
    <t>TOTALI DIP.TI</t>
  </si>
  <si>
    <t>CICCONETTI SIMONE</t>
  </si>
  <si>
    <t>C1</t>
  </si>
  <si>
    <t>PORFIRI MATTEO</t>
  </si>
  <si>
    <t>FAGIANI MARISA</t>
  </si>
  <si>
    <t>C4</t>
  </si>
  <si>
    <t>DI PALMA MARIO</t>
  </si>
  <si>
    <t>B7</t>
  </si>
  <si>
    <t>LAMBERTUCCI MARIELLA</t>
  </si>
  <si>
    <t>B6</t>
  </si>
  <si>
    <t>SENARIGHI BEATRICE</t>
  </si>
  <si>
    <t>B4</t>
  </si>
  <si>
    <t>GALANTI EVA</t>
  </si>
  <si>
    <t>MARINOZZI RENATO</t>
  </si>
  <si>
    <t>SALVUCCI GABRIELLA</t>
  </si>
  <si>
    <t>B3</t>
  </si>
  <si>
    <t xml:space="preserve">SCAGNETTI MARCO </t>
  </si>
  <si>
    <t>B5</t>
  </si>
  <si>
    <t>SILLA ADRIANO</t>
  </si>
  <si>
    <t>TEODORI GIOVANNI</t>
  </si>
  <si>
    <t>AMICI FABIO</t>
  </si>
  <si>
    <t>BIAGIOLI VINCENZO</t>
  </si>
  <si>
    <t>DEALES STEFANO</t>
  </si>
  <si>
    <t>SANCRICCA STEFANO</t>
  </si>
  <si>
    <t>COSTANTINI ANDREA</t>
  </si>
  <si>
    <t>DEL BELLO GIULIO</t>
  </si>
  <si>
    <t>D5</t>
  </si>
  <si>
    <t>SBARRA SIRA</t>
  </si>
  <si>
    <t>D6</t>
  </si>
  <si>
    <t>MARCELLI SERGIO</t>
  </si>
  <si>
    <t>D4</t>
  </si>
  <si>
    <t>FIORETTI ROBERTA</t>
  </si>
  <si>
    <t>C3</t>
  </si>
  <si>
    <t>ZEGA GIUSEPPINA</t>
  </si>
  <si>
    <t>MEO GIULIANA</t>
  </si>
  <si>
    <t>LUCARELLI LEONARDO</t>
  </si>
  <si>
    <t>C5</t>
  </si>
  <si>
    <t>TOTALE INDENNITA'</t>
  </si>
  <si>
    <t>TOT. CONTRIBUTI</t>
  </si>
  <si>
    <t>TOTALE SPESA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</si>
</sst>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1" fillId="0" borderId="1" xfId="0" applyFont="1" applyBorder="1"/>
    <xf numFmtId="0" fontId="0" fillId="0" borderId="2" xfId="0" applyFont="1" applyBorder="1"/>
    <xf numFmtId="0" fontId="1" fillId="0" borderId="3" xfId="0" applyFont="1" applyFill="1" applyBorder="1"/>
    <xf numFmtId="0" fontId="0" fillId="0" borderId="3" xfId="0" applyFill="1" applyBorder="1"/>
    <xf numFmtId="0" fontId="0" fillId="0" borderId="1" xfId="0" applyBorder="1"/>
    <xf numFmtId="0" fontId="0" fillId="0" borderId="4" xfId="0" applyBorder="1"/>
    <xf numFmtId="0" fontId="0" fillId="0" borderId="1" xfId="0" applyFill="1" applyBorder="1"/>
    <xf numFmtId="0" fontId="0" fillId="0" borderId="5" xfId="0" applyFill="1" applyBorder="1"/>
    <xf numFmtId="0" fontId="0" fillId="0" borderId="4" xfId="0" applyFill="1" applyBorder="1"/>
    <xf numFmtId="0" fontId="0" fillId="0" borderId="6" xfId="0" applyBorder="1"/>
    <xf numFmtId="0" fontId="1" fillId="0" borderId="1" xfId="0" applyFont="1" applyFill="1" applyBorder="1"/>
    <xf numFmtId="4" fontId="1" fillId="0" borderId="1" xfId="0" applyNumberFormat="1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38"/>
  <sheetViews>
    <sheetView tabSelected="1" view="pageLayout" zoomScaleNormal="100" workbookViewId="0">
      <selection activeCell="F43" sqref="F43"/>
    </sheetView>
  </sheetViews>
  <sheetFormatPr defaultRowHeight="15"/>
  <cols>
    <col min="1" max="1" width="22.85546875" bestFit="1" customWidth="1"/>
    <col min="2" max="2" width="9.140625" customWidth="1"/>
    <col min="4" max="4" width="17.85546875" customWidth="1"/>
    <col min="6" max="6" width="18.28515625" customWidth="1"/>
    <col min="7" max="7" width="12" bestFit="1" customWidth="1"/>
    <col min="11" max="11" width="20.5703125" bestFit="1" customWidth="1"/>
    <col min="12" max="12" width="11.5703125" customWidth="1"/>
    <col min="13" max="13" width="18.42578125" customWidth="1"/>
    <col min="14" max="14" width="18" customWidth="1"/>
  </cols>
  <sheetData>
    <row r="1" spans="1:14">
      <c r="A1" s="1"/>
      <c r="B1" s="1"/>
      <c r="C1" s="2" t="s">
        <v>0</v>
      </c>
      <c r="D1" s="2" t="s">
        <v>1</v>
      </c>
      <c r="E1" s="2" t="s">
        <v>2</v>
      </c>
      <c r="F1" s="3" t="s">
        <v>1</v>
      </c>
      <c r="G1" s="2" t="s">
        <v>3</v>
      </c>
      <c r="H1" s="2" t="s">
        <v>4</v>
      </c>
      <c r="I1" s="2" t="s">
        <v>1</v>
      </c>
      <c r="J1" s="2" t="s">
        <v>5</v>
      </c>
      <c r="K1" s="2" t="s">
        <v>1</v>
      </c>
      <c r="L1" s="2" t="s">
        <v>3</v>
      </c>
      <c r="M1" s="4" t="s">
        <v>6</v>
      </c>
      <c r="N1" s="5"/>
    </row>
    <row r="2" spans="1:14" hidden="1">
      <c r="A2" s="6" t="s">
        <v>7</v>
      </c>
      <c r="B2" s="6" t="s">
        <v>8</v>
      </c>
      <c r="C2" s="6">
        <v>8</v>
      </c>
      <c r="D2" s="6">
        <v>1689</v>
      </c>
      <c r="E2" s="6">
        <v>21</v>
      </c>
      <c r="F2" s="6">
        <v>3546.9</v>
      </c>
      <c r="G2" s="6">
        <v>1691.1957</v>
      </c>
      <c r="H2">
        <v>19</v>
      </c>
      <c r="I2">
        <v>2073.0786000000003</v>
      </c>
      <c r="J2">
        <v>25</v>
      </c>
      <c r="K2">
        <v>2812.1849999999999</v>
      </c>
      <c r="L2">
        <v>2981.4143550000003</v>
      </c>
    </row>
    <row r="3" spans="1:14">
      <c r="A3" s="6" t="s">
        <v>9</v>
      </c>
      <c r="B3" s="6" t="s">
        <v>8</v>
      </c>
      <c r="C3" s="6"/>
      <c r="D3" s="6">
        <v>633.37</v>
      </c>
      <c r="E3" s="6"/>
      <c r="F3" s="6">
        <v>1857.9</v>
      </c>
      <c r="G3" s="6">
        <f>(D3+F3)*32.3%</f>
        <v>804.68020999999987</v>
      </c>
      <c r="H3" s="6"/>
      <c r="I3" s="6">
        <v>1309.31</v>
      </c>
      <c r="J3" s="6"/>
      <c r="K3" s="6">
        <v>1799.8</v>
      </c>
      <c r="L3" s="6">
        <f>(I3+K3)*32.3%</f>
        <v>1004.2425299999998</v>
      </c>
      <c r="M3" s="6">
        <f>SUM(D3,F3,I3,K3)</f>
        <v>5600.38</v>
      </c>
    </row>
    <row r="4" spans="1:14" hidden="1">
      <c r="A4" s="6" t="s">
        <v>10</v>
      </c>
      <c r="B4" s="6" t="s">
        <v>11</v>
      </c>
      <c r="C4" s="6">
        <v>5</v>
      </c>
      <c r="D4" s="6">
        <v>1145.625</v>
      </c>
      <c r="E4" s="6">
        <v>14</v>
      </c>
      <c r="F4" s="6">
        <v>2566.1999999999998</v>
      </c>
      <c r="G4" s="6">
        <v>1198.9194749999999</v>
      </c>
      <c r="H4">
        <v>14</v>
      </c>
      <c r="I4">
        <v>1657.7652</v>
      </c>
      <c r="J4">
        <v>25</v>
      </c>
      <c r="K4">
        <v>3051.9449999999997</v>
      </c>
      <c r="L4">
        <v>2643.543435</v>
      </c>
    </row>
    <row r="5" spans="1:14" hidden="1">
      <c r="A5" s="6" t="s">
        <v>12</v>
      </c>
      <c r="B5" s="6" t="s">
        <v>13</v>
      </c>
      <c r="C5" s="6">
        <v>6</v>
      </c>
      <c r="D5" s="6">
        <v>1294.5</v>
      </c>
      <c r="E5" s="6">
        <v>14</v>
      </c>
      <c r="F5" s="6">
        <v>2416.4</v>
      </c>
      <c r="G5" s="6">
        <v>1198.6206999999999</v>
      </c>
      <c r="H5">
        <v>11</v>
      </c>
      <c r="I5">
        <v>1226.4956000000002</v>
      </c>
      <c r="J5">
        <v>14</v>
      </c>
      <c r="K5">
        <v>1609.3224000000002</v>
      </c>
      <c r="L5">
        <v>1746.3067352000003</v>
      </c>
    </row>
    <row r="6" spans="1:14">
      <c r="A6" s="7" t="s">
        <v>10</v>
      </c>
      <c r="B6" s="7" t="s">
        <v>11</v>
      </c>
      <c r="C6" s="6"/>
      <c r="D6" s="6">
        <v>687.37</v>
      </c>
      <c r="E6" s="6"/>
      <c r="F6" s="6">
        <v>2566.1999999999998</v>
      </c>
      <c r="G6" s="6">
        <f>(D6+F6)*32.3%</f>
        <v>1050.9031099999997</v>
      </c>
      <c r="H6" s="6"/>
      <c r="I6" s="6">
        <v>1657.7652</v>
      </c>
      <c r="J6" s="6"/>
      <c r="K6" s="6">
        <v>2685.71</v>
      </c>
      <c r="L6" s="6">
        <f>(I6+K6)*32.3%</f>
        <v>1402.9424895999998</v>
      </c>
      <c r="M6" s="6">
        <f>SUM(D6,F6,I6,K6)</f>
        <v>7597.0451999999996</v>
      </c>
    </row>
    <row r="7" spans="1:14" hidden="1">
      <c r="A7" s="8" t="s">
        <v>14</v>
      </c>
      <c r="B7" s="8" t="s">
        <v>15</v>
      </c>
      <c r="C7" s="6">
        <v>6</v>
      </c>
      <c r="D7" s="6">
        <v>1246.5</v>
      </c>
      <c r="E7" s="6">
        <v>22</v>
      </c>
      <c r="F7" s="6">
        <v>3656.4000000000005</v>
      </c>
      <c r="G7" s="6">
        <v>1583.6367000000002</v>
      </c>
      <c r="H7">
        <v>19</v>
      </c>
      <c r="I7">
        <v>2039.9388000000001</v>
      </c>
      <c r="J7">
        <v>24</v>
      </c>
      <c r="K7">
        <v>2656.5408000000002</v>
      </c>
      <c r="L7">
        <v>2898.0014784000005</v>
      </c>
    </row>
    <row r="8" spans="1:14" hidden="1">
      <c r="A8" s="8" t="s">
        <v>16</v>
      </c>
      <c r="B8" s="8" t="s">
        <v>17</v>
      </c>
      <c r="C8" s="6">
        <v>6</v>
      </c>
      <c r="D8" s="6">
        <v>1204.4999999999998</v>
      </c>
      <c r="E8" s="6">
        <v>24</v>
      </c>
      <c r="F8" s="6">
        <v>3854.3999999999996</v>
      </c>
      <c r="G8" s="6">
        <v>1634.0246999999999</v>
      </c>
      <c r="H8">
        <v>15</v>
      </c>
      <c r="I8">
        <v>1556.2139999999999</v>
      </c>
      <c r="J8">
        <v>23</v>
      </c>
      <c r="K8">
        <v>2460.0708</v>
      </c>
      <c r="L8">
        <v>2350.8168684000002</v>
      </c>
    </row>
    <row r="9" spans="1:14" hidden="1">
      <c r="A9" s="8" t="s">
        <v>18</v>
      </c>
      <c r="B9" s="8" t="s">
        <v>15</v>
      </c>
      <c r="C9" s="6">
        <v>7</v>
      </c>
      <c r="D9" s="6">
        <v>1454.25</v>
      </c>
      <c r="E9" s="6">
        <v>22</v>
      </c>
      <c r="F9" s="6">
        <v>3656.4000000000005</v>
      </c>
      <c r="G9" s="6">
        <v>1650.7399500000001</v>
      </c>
      <c r="H9">
        <v>15</v>
      </c>
      <c r="I9">
        <v>1610.4780000000001</v>
      </c>
      <c r="J9">
        <v>22</v>
      </c>
      <c r="K9">
        <v>2435.1624000000002</v>
      </c>
      <c r="L9">
        <v>2397.0354551999999</v>
      </c>
    </row>
    <row r="10" spans="1:14" hidden="1">
      <c r="A10" s="8" t="s">
        <v>19</v>
      </c>
      <c r="B10" s="8" t="s">
        <v>13</v>
      </c>
      <c r="C10" s="6">
        <v>4</v>
      </c>
      <c r="D10" s="6">
        <v>863.00000000000011</v>
      </c>
      <c r="E10" s="6">
        <v>18</v>
      </c>
      <c r="F10" s="6">
        <v>3106.8</v>
      </c>
      <c r="G10" s="6">
        <v>1282.2454000000002</v>
      </c>
      <c r="H10">
        <v>18</v>
      </c>
      <c r="I10">
        <v>2006.9928</v>
      </c>
      <c r="J10">
        <v>13</v>
      </c>
      <c r="K10">
        <v>1494.3708000000001</v>
      </c>
      <c r="L10">
        <v>2489.6745684000002</v>
      </c>
    </row>
    <row r="11" spans="1:14" hidden="1">
      <c r="A11" s="8" t="s">
        <v>20</v>
      </c>
      <c r="B11" s="8" t="s">
        <v>21</v>
      </c>
      <c r="C11" s="6">
        <v>7</v>
      </c>
      <c r="D11" s="6">
        <v>1384.25</v>
      </c>
      <c r="E11" s="6">
        <v>23</v>
      </c>
      <c r="F11" s="6">
        <v>3638.6000000000004</v>
      </c>
      <c r="G11" s="6">
        <v>1622.3805500000001</v>
      </c>
      <c r="H11">
        <v>19</v>
      </c>
      <c r="I11">
        <v>1941.7467999999999</v>
      </c>
      <c r="J11">
        <v>25</v>
      </c>
      <c r="K11">
        <v>2634.03</v>
      </c>
      <c r="L11">
        <v>2792.5384899999999</v>
      </c>
    </row>
    <row r="12" spans="1:14" hidden="1">
      <c r="A12" s="8" t="s">
        <v>22</v>
      </c>
      <c r="B12" s="8" t="s">
        <v>23</v>
      </c>
      <c r="C12" s="6">
        <v>4</v>
      </c>
      <c r="D12" s="6">
        <v>816.49999999999989</v>
      </c>
      <c r="E12" s="6">
        <v>19</v>
      </c>
      <c r="F12" s="6">
        <v>3102.7</v>
      </c>
      <c r="G12" s="6">
        <v>1265.9015999999999</v>
      </c>
      <c r="H12">
        <v>20</v>
      </c>
      <c r="I12">
        <v>2109.8359999999998</v>
      </c>
      <c r="J12">
        <v>27</v>
      </c>
      <c r="K12">
        <v>2936.4605999999999</v>
      </c>
      <c r="L12">
        <v>3058.3127737999998</v>
      </c>
    </row>
    <row r="13" spans="1:14" hidden="1">
      <c r="A13" s="8" t="s">
        <v>24</v>
      </c>
      <c r="B13" s="8" t="s">
        <v>15</v>
      </c>
      <c r="C13" s="6">
        <v>5</v>
      </c>
      <c r="D13" s="6">
        <v>1038.75</v>
      </c>
      <c r="E13" s="6">
        <v>10</v>
      </c>
      <c r="F13" s="6">
        <v>1662.0000000000002</v>
      </c>
      <c r="G13" s="6">
        <v>872.34225000000015</v>
      </c>
      <c r="H13">
        <v>24</v>
      </c>
      <c r="I13">
        <v>2576.7647999999999</v>
      </c>
      <c r="J13">
        <v>25</v>
      </c>
      <c r="K13">
        <v>2767.23</v>
      </c>
      <c r="L13">
        <v>3470.5800899999999</v>
      </c>
    </row>
    <row r="14" spans="1:14" hidden="1">
      <c r="A14" s="8" t="s">
        <v>25</v>
      </c>
      <c r="B14" s="8" t="s">
        <v>17</v>
      </c>
      <c r="C14" s="6">
        <v>2</v>
      </c>
      <c r="D14" s="6">
        <v>401.49999999999994</v>
      </c>
      <c r="E14" s="6">
        <v>7</v>
      </c>
      <c r="F14" s="6">
        <v>1124.1999999999998</v>
      </c>
      <c r="G14" s="6">
        <v>492.80109999999991</v>
      </c>
      <c r="H14">
        <v>1</v>
      </c>
      <c r="I14">
        <v>103.74759999999999</v>
      </c>
      <c r="J14">
        <v>6</v>
      </c>
      <c r="K14">
        <v>641.75759999999991</v>
      </c>
      <c r="L14">
        <v>311.03530479999995</v>
      </c>
    </row>
    <row r="15" spans="1:14" hidden="1">
      <c r="A15" s="8" t="s">
        <v>26</v>
      </c>
      <c r="B15" s="8" t="s">
        <v>15</v>
      </c>
      <c r="C15" s="6">
        <v>3</v>
      </c>
      <c r="D15" s="6">
        <v>623.25</v>
      </c>
      <c r="E15" s="6">
        <v>25</v>
      </c>
      <c r="F15" s="6">
        <v>4155</v>
      </c>
      <c r="G15" s="6">
        <v>1543.3747499999999</v>
      </c>
      <c r="H15">
        <v>9</v>
      </c>
      <c r="I15">
        <v>966.28680000000008</v>
      </c>
      <c r="J15">
        <v>25</v>
      </c>
      <c r="K15">
        <v>2767.23</v>
      </c>
      <c r="L15">
        <v>1860.1020900000001</v>
      </c>
    </row>
    <row r="16" spans="1:14" hidden="1">
      <c r="A16" s="8" t="s">
        <v>27</v>
      </c>
      <c r="B16" s="8" t="s">
        <v>13</v>
      </c>
      <c r="C16" s="6">
        <v>6</v>
      </c>
      <c r="D16" s="6">
        <v>1294.5</v>
      </c>
      <c r="E16" s="6">
        <v>21</v>
      </c>
      <c r="F16" s="6">
        <v>3624.6000000000004</v>
      </c>
      <c r="G16" s="6">
        <v>1588.8693000000003</v>
      </c>
      <c r="H16">
        <v>17</v>
      </c>
      <c r="I16">
        <v>1895.4932000000001</v>
      </c>
      <c r="J16">
        <v>22</v>
      </c>
      <c r="K16">
        <v>2528.9352000000003</v>
      </c>
      <c r="L16">
        <v>2712.3392696000001</v>
      </c>
    </row>
    <row r="17" spans="1:14" hidden="1">
      <c r="A17" s="8" t="s">
        <v>28</v>
      </c>
      <c r="B17" s="8" t="s">
        <v>23</v>
      </c>
      <c r="C17" s="6">
        <v>2</v>
      </c>
      <c r="D17" s="6">
        <v>408.24999999999994</v>
      </c>
      <c r="E17" s="6">
        <v>23</v>
      </c>
      <c r="F17" s="6">
        <v>3755.8999999999996</v>
      </c>
      <c r="G17" s="6">
        <v>1345.02045</v>
      </c>
      <c r="H17">
        <v>20</v>
      </c>
      <c r="I17">
        <v>2109.8359999999998</v>
      </c>
      <c r="J17">
        <v>26</v>
      </c>
      <c r="K17">
        <v>2827.7027999999996</v>
      </c>
      <c r="L17">
        <v>3023.1840043999996</v>
      </c>
    </row>
    <row r="18" spans="1:14" hidden="1">
      <c r="A18" s="8" t="s">
        <v>29</v>
      </c>
      <c r="B18" s="8" t="s">
        <v>17</v>
      </c>
      <c r="C18" s="6">
        <v>5</v>
      </c>
      <c r="D18" s="6">
        <v>1003.75</v>
      </c>
      <c r="E18" s="6">
        <v>14</v>
      </c>
      <c r="F18" s="6">
        <v>2248.3999999999996</v>
      </c>
      <c r="G18" s="6">
        <v>1050.44445</v>
      </c>
      <c r="H18">
        <v>22</v>
      </c>
      <c r="I18">
        <v>2282.4472000000001</v>
      </c>
      <c r="J18">
        <v>25</v>
      </c>
      <c r="K18">
        <v>2673.99</v>
      </c>
      <c r="L18">
        <v>3146.14597</v>
      </c>
    </row>
    <row r="19" spans="1:14" hidden="1">
      <c r="A19" s="9" t="s">
        <v>30</v>
      </c>
      <c r="B19" s="5" t="s">
        <v>17</v>
      </c>
      <c r="C19" s="6">
        <v>3</v>
      </c>
      <c r="D19" s="6">
        <v>602.24999999999989</v>
      </c>
      <c r="E19" s="6">
        <v>13</v>
      </c>
      <c r="F19" s="6">
        <v>2762.1594</v>
      </c>
      <c r="G19" s="6">
        <v>1086.7042362</v>
      </c>
      <c r="H19">
        <v>22</v>
      </c>
      <c r="I19">
        <v>2282.4472000000001</v>
      </c>
      <c r="J19">
        <v>24</v>
      </c>
      <c r="K19">
        <v>2567.0303999999996</v>
      </c>
      <c r="L19">
        <v>3111.5980191999997</v>
      </c>
    </row>
    <row r="20" spans="1:14">
      <c r="A20" s="8" t="s">
        <v>31</v>
      </c>
      <c r="B20" s="8" t="s">
        <v>32</v>
      </c>
      <c r="C20" s="6"/>
      <c r="D20" s="6">
        <v>2013.38</v>
      </c>
      <c r="E20" s="6"/>
      <c r="F20" s="6">
        <v>1840.8</v>
      </c>
      <c r="G20" s="6">
        <f>(D20+F20)*32.3%</f>
        <v>1244.90014</v>
      </c>
      <c r="H20" s="6"/>
      <c r="I20" s="6">
        <v>1635.1</v>
      </c>
      <c r="J20" s="6"/>
      <c r="K20" s="6">
        <v>3371.43</v>
      </c>
      <c r="L20" s="6">
        <f>(I20+K20)*32.3%</f>
        <v>1617.1091899999997</v>
      </c>
      <c r="M20" s="6">
        <f>SUM(D20,F20,I20,K20)</f>
        <v>8860.7100000000009</v>
      </c>
    </row>
    <row r="21" spans="1:14" hidden="1">
      <c r="A21" s="8" t="s">
        <v>33</v>
      </c>
      <c r="B21" s="8" t="s">
        <v>34</v>
      </c>
      <c r="C21" s="6">
        <v>3</v>
      </c>
      <c r="D21" s="6">
        <v>922.50000000000011</v>
      </c>
      <c r="E21" s="6">
        <v>12</v>
      </c>
      <c r="F21" s="6">
        <v>2952.0000000000005</v>
      </c>
      <c r="G21" s="6">
        <v>1251.4635000000003</v>
      </c>
      <c r="H21">
        <v>12</v>
      </c>
      <c r="I21">
        <v>1906.9920000000002</v>
      </c>
      <c r="J21">
        <v>18</v>
      </c>
      <c r="K21">
        <v>2949.0480000000002</v>
      </c>
      <c r="L21">
        <v>2859.5345040000002</v>
      </c>
    </row>
    <row r="22" spans="1:14" hidden="1">
      <c r="A22" s="8" t="s">
        <v>35</v>
      </c>
      <c r="B22" s="10" t="s">
        <v>36</v>
      </c>
      <c r="C22" s="7">
        <v>7</v>
      </c>
      <c r="D22" s="7">
        <v>1927.625</v>
      </c>
      <c r="E22" s="7">
        <v>15</v>
      </c>
      <c r="F22" s="7">
        <v>3304.5000000000005</v>
      </c>
      <c r="G22" s="6">
        <v>1689.9763750000002</v>
      </c>
      <c r="H22">
        <v>21</v>
      </c>
      <c r="I22">
        <v>2988.5897999999997</v>
      </c>
      <c r="J22">
        <v>24</v>
      </c>
      <c r="K22">
        <v>3521.2752</v>
      </c>
      <c r="L22">
        <v>4125.9616895999998</v>
      </c>
    </row>
    <row r="23" spans="1:14">
      <c r="A23" s="8" t="s">
        <v>37</v>
      </c>
      <c r="B23" s="6" t="s">
        <v>38</v>
      </c>
      <c r="C23" s="6"/>
      <c r="D23" s="8">
        <v>222.13</v>
      </c>
      <c r="E23" s="6"/>
      <c r="F23" s="8">
        <v>1599.3</v>
      </c>
      <c r="G23" s="6">
        <f>(D23+F23)*32.3%</f>
        <v>588.32188999999983</v>
      </c>
      <c r="H23" s="6"/>
      <c r="I23" s="6">
        <v>1033.1500000000001</v>
      </c>
      <c r="J23" s="6"/>
      <c r="K23" s="6">
        <v>2485.31</v>
      </c>
      <c r="L23" s="6">
        <f>(I23+K23)*32.3%</f>
        <v>1136.4625799999999</v>
      </c>
      <c r="M23" s="6">
        <f>SUM(D23,F23,I23,K23)</f>
        <v>5339.8899999999994</v>
      </c>
    </row>
    <row r="24" spans="1:14" hidden="1">
      <c r="A24" s="8" t="s">
        <v>39</v>
      </c>
      <c r="B24" s="6" t="s">
        <v>13</v>
      </c>
      <c r="C24" s="6">
        <v>3</v>
      </c>
      <c r="D24" s="8">
        <v>647.25</v>
      </c>
      <c r="E24" s="6">
        <v>12</v>
      </c>
      <c r="F24" s="8">
        <v>2071.1999999999998</v>
      </c>
      <c r="G24" s="6">
        <v>878.05934999999999</v>
      </c>
      <c r="H24">
        <v>6</v>
      </c>
      <c r="I24">
        <v>668.99760000000003</v>
      </c>
      <c r="J24">
        <v>15</v>
      </c>
      <c r="K24">
        <v>1724.2740000000003</v>
      </c>
      <c r="L24">
        <v>1225.9381020000001</v>
      </c>
    </row>
    <row r="25" spans="1:14" hidden="1">
      <c r="A25" s="8" t="s">
        <v>40</v>
      </c>
      <c r="B25" s="6" t="s">
        <v>11</v>
      </c>
      <c r="C25" s="6">
        <v>4</v>
      </c>
      <c r="D25" s="8">
        <v>916.49999999999989</v>
      </c>
      <c r="E25" s="6">
        <v>4</v>
      </c>
      <c r="F25" s="8">
        <v>733.19999999999993</v>
      </c>
      <c r="G25" s="6">
        <v>532.85310000000004</v>
      </c>
      <c r="H25">
        <v>6</v>
      </c>
      <c r="I25">
        <v>710.47079999999994</v>
      </c>
      <c r="J25">
        <v>21</v>
      </c>
      <c r="K25">
        <v>2563.6337999999996</v>
      </c>
      <c r="L25">
        <v>1538.5245173999997</v>
      </c>
    </row>
    <row r="26" spans="1:14">
      <c r="A26" s="8" t="s">
        <v>41</v>
      </c>
      <c r="B26" s="6" t="s">
        <v>42</v>
      </c>
      <c r="C26" s="6"/>
      <c r="D26" s="10">
        <v>475.25</v>
      </c>
      <c r="E26" s="7"/>
      <c r="F26" s="10">
        <v>2851.5</v>
      </c>
      <c r="G26" s="6">
        <f>(D26+F26)*32.3%</f>
        <v>1074.5402499999998</v>
      </c>
      <c r="H26" s="7"/>
      <c r="I26" s="7">
        <v>1624.7</v>
      </c>
      <c r="J26" s="7"/>
      <c r="K26" s="7">
        <v>2658.74</v>
      </c>
      <c r="L26" s="6">
        <f>(I26+K26)*32.3%</f>
        <v>1383.5511199999996</v>
      </c>
      <c r="M26" s="6">
        <f>SUM(D26,F26,I26,K26)</f>
        <v>7610.19</v>
      </c>
    </row>
    <row r="27" spans="1:14">
      <c r="D27" s="2">
        <f>SUM(D3+D6+D20+D23+D26)</f>
        <v>4031.5</v>
      </c>
      <c r="E27" s="6"/>
      <c r="F27" s="2">
        <f>SUM(F3+F6+F20+F23+F26)</f>
        <v>10715.7</v>
      </c>
      <c r="G27" s="2">
        <f>SUBTOTAL(9,G3:G26)</f>
        <v>4763.3455999999987</v>
      </c>
      <c r="H27" s="6"/>
      <c r="I27" s="6">
        <f>SUM(I3+I6+I20+I23+I26)</f>
        <v>7260.0251999999991</v>
      </c>
      <c r="J27" s="6"/>
      <c r="K27" s="2">
        <f>SUBTOTAL(9,K3:K26)</f>
        <v>13000.99</v>
      </c>
      <c r="L27" s="2">
        <f>SUBTOTAL(9,L3:L26)</f>
        <v>6544.3079095999983</v>
      </c>
      <c r="M27" s="2">
        <f>SUBTOTAL(9,M3:M26)</f>
        <v>35008.215199999999</v>
      </c>
      <c r="N27" s="11"/>
    </row>
    <row r="30" spans="1:14">
      <c r="D30" s="12" t="s">
        <v>43</v>
      </c>
      <c r="L30" s="6">
        <v>1808.92</v>
      </c>
    </row>
    <row r="31" spans="1:14">
      <c r="D31" s="13">
        <v>35008.21</v>
      </c>
      <c r="L31" s="6">
        <v>2453.85</v>
      </c>
    </row>
    <row r="32" spans="1:14">
      <c r="D32" s="6"/>
      <c r="L32" s="6">
        <v>2862</v>
      </c>
    </row>
    <row r="33" spans="4:12">
      <c r="D33" s="12" t="s">
        <v>44</v>
      </c>
      <c r="L33" s="6">
        <v>1724.78</v>
      </c>
    </row>
    <row r="34" spans="4:12">
      <c r="D34" s="13">
        <v>11307.64</v>
      </c>
      <c r="L34" s="6">
        <v>2458.09</v>
      </c>
    </row>
    <row r="35" spans="4:12">
      <c r="D35" s="6"/>
      <c r="L35" s="2">
        <f>SUBTOTAL(9,L30:L34)</f>
        <v>11307.640000000001</v>
      </c>
    </row>
    <row r="36" spans="4:12">
      <c r="D36" s="2" t="s">
        <v>45</v>
      </c>
    </row>
    <row r="37" spans="4:12">
      <c r="D37" s="13">
        <v>46315.85</v>
      </c>
    </row>
    <row r="38" spans="4:12">
      <c r="L38" s="2">
        <f>SUM(M27+L35)</f>
        <v>46315.855199999998</v>
      </c>
    </row>
  </sheetData>
  <autoFilter ref="A1:R26">
    <filterColumn colId="0">
      <filters>
        <filter val="DEL BELLO GIULIO"/>
        <filter val="FERRANTI FULVIO"/>
        <filter val="FIORETTI ROBERTA"/>
        <filter val="LUCARELLI LEONARDO"/>
        <filter val="PORFIRI MATTEO"/>
      </filters>
    </filterColumn>
  </autoFilter>
  <pageMargins left="0.7" right="0.7" top="0.75" bottom="0.75" header="0.3" footer="0.3"/>
  <pageSetup paperSize="8" orientation="landscape" r:id="rId1"/>
  <headerFooter>
    <oddHeader>&amp;CINDENNITA' SISMA 2016 UFFICIO RAGIONERIA E UFFICIO VIGILANZA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dip ragioneria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Fioretti</dc:creator>
  <cp:lastModifiedBy>Roberta Fioretti</cp:lastModifiedBy>
  <dcterms:created xsi:type="dcterms:W3CDTF">2018-02-08T12:05:06Z</dcterms:created>
  <dcterms:modified xsi:type="dcterms:W3CDTF">2018-02-08T12:05:41Z</dcterms:modified>
</cp:coreProperties>
</file>