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documenti\folder_redirection\a.piergentili\Documents\Rendiconto di Gestione\Rendiconto 2019\"/>
    </mc:Choice>
  </mc:AlternateContent>
  <xr:revisionPtr revIDLastSave="0" documentId="13_ncr:1_{E27196F6-B76C-4D95-BCD6-3F8EDBEDAE19}" xr6:coauthVersionLast="45" xr6:coauthVersionMax="45" xr10:uidLastSave="{00000000-0000-0000-0000-000000000000}"/>
  <bookViews>
    <workbookView xWindow="-120" yWindow="-120" windowWidth="29040" windowHeight="15840" tabRatio="688" activeTab="6" xr2:uid="{00000000-000D-0000-FFFF-FFFF00000000}"/>
  </bookViews>
  <sheets>
    <sheet name="Entrata" sheetId="1" r:id="rId1"/>
    <sheet name="Efficacia" sheetId="4" r:id="rId2"/>
    <sheet name="Efficienza" sheetId="5" r:id="rId3"/>
    <sheet name="Efficacia (2)" sheetId="6" r:id="rId4"/>
    <sheet name="Efficienza (2)" sheetId="7" r:id="rId5"/>
    <sheet name="Proventi" sheetId="8" r:id="rId6"/>
    <sheet name="Efficacia (3)" sheetId="9" r:id="rId7"/>
    <sheet name="Efficienza (3)" sheetId="10" r:id="rId8"/>
    <sheet name="Proventi (2)" sheetId="11" r:id="rId9"/>
  </sheets>
  <definedNames>
    <definedName name="_xlnm.Print_Area" localSheetId="1">Efficacia!$A$1:$H$35</definedName>
    <definedName name="_xlnm.Print_Area" localSheetId="3">'Efficacia (2)'!$A$1:$H$47</definedName>
    <definedName name="_xlnm.Print_Area" localSheetId="6">'Efficacia (3)'!$A$1:$H$17</definedName>
    <definedName name="_xlnm.Print_Area" localSheetId="2">Efficienza!$A$1:$H$33</definedName>
    <definedName name="_xlnm.Print_Area" localSheetId="4">'Efficienza (2)'!$A$1:$H$47</definedName>
    <definedName name="_xlnm.Print_Area" localSheetId="7">'Efficienza (3)'!$A$1:$H$15</definedName>
    <definedName name="_xlnm.Print_Area" localSheetId="0">Entrata!$A$1:$L$23</definedName>
    <definedName name="_xlnm.Print_Area" localSheetId="5">Proventi!$A$1:$H$47</definedName>
    <definedName name="_xlnm.Print_Area" localSheetId="8">'Proventi (2)'!$A$1:$H$15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5" l="1"/>
  <c r="E7" i="5"/>
  <c r="F12" i="1" l="1"/>
  <c r="C13" i="1"/>
  <c r="D25" i="5"/>
  <c r="C25" i="5"/>
  <c r="F24" i="5"/>
  <c r="D21" i="5"/>
  <c r="C21" i="5"/>
  <c r="D19" i="5"/>
  <c r="C19" i="5"/>
  <c r="D17" i="5"/>
  <c r="G16" i="5"/>
  <c r="C17" i="5"/>
  <c r="F16" i="5"/>
  <c r="D15" i="5"/>
  <c r="C15" i="5"/>
  <c r="D11" i="5"/>
  <c r="C11" i="5"/>
  <c r="F10" i="5"/>
  <c r="D9" i="5"/>
  <c r="C9" i="5"/>
  <c r="D7" i="5"/>
  <c r="G6" i="5"/>
  <c r="C7" i="5"/>
  <c r="F6" i="5"/>
  <c r="D21" i="4"/>
  <c r="C21" i="4"/>
  <c r="D17" i="4"/>
  <c r="C17" i="4"/>
  <c r="F16" i="4"/>
  <c r="D11" i="4"/>
  <c r="D7" i="4"/>
  <c r="C7" i="4"/>
  <c r="C11" i="4"/>
  <c r="F10" i="4"/>
  <c r="D20" i="1"/>
  <c r="D15" i="1"/>
  <c r="C15" i="1"/>
  <c r="D11" i="1"/>
  <c r="C11" i="1"/>
  <c r="D9" i="1"/>
  <c r="C9" i="1"/>
  <c r="D6" i="1"/>
  <c r="C6" i="1"/>
  <c r="E25" i="5"/>
  <c r="E21" i="5"/>
  <c r="H20" i="5" s="1"/>
  <c r="E19" i="5"/>
  <c r="E17" i="5"/>
  <c r="H16" i="5" s="1"/>
  <c r="E15" i="5"/>
  <c r="E11" i="5"/>
  <c r="H10" i="5" s="1"/>
  <c r="H6" i="5"/>
  <c r="E21" i="4"/>
  <c r="H20" i="4" s="1"/>
  <c r="E17" i="4"/>
  <c r="H16" i="4" s="1"/>
  <c r="E11" i="4"/>
  <c r="E7" i="4"/>
  <c r="H6" i="4" s="1"/>
  <c r="E15" i="1"/>
  <c r="L14" i="1"/>
  <c r="E11" i="1"/>
  <c r="E9" i="1"/>
  <c r="E6" i="1"/>
  <c r="F20" i="4"/>
  <c r="G16" i="4"/>
  <c r="F10" i="1"/>
  <c r="F8" i="1"/>
  <c r="F4" i="1"/>
  <c r="I4" i="1"/>
  <c r="F44" i="8"/>
  <c r="F34" i="8"/>
  <c r="F44" i="7"/>
  <c r="F34" i="7"/>
  <c r="F44" i="6"/>
  <c r="G4" i="1"/>
  <c r="J4" i="1"/>
  <c r="G34" i="8"/>
  <c r="G34" i="7"/>
  <c r="G44" i="8"/>
  <c r="G44" i="7"/>
  <c r="G44" i="6"/>
  <c r="G10" i="4"/>
  <c r="G6" i="4"/>
  <c r="G4" i="4"/>
  <c r="F4" i="4"/>
  <c r="F6" i="1"/>
  <c r="F14" i="1"/>
  <c r="H34" i="8"/>
  <c r="H34" i="7"/>
  <c r="F34" i="6"/>
  <c r="G34" i="6"/>
  <c r="H44" i="8"/>
  <c r="H44" i="7"/>
  <c r="H44" i="6"/>
  <c r="G20" i="5"/>
  <c r="F20" i="5"/>
  <c r="H8" i="8"/>
  <c r="G8" i="8"/>
  <c r="F8" i="8"/>
  <c r="H8" i="7"/>
  <c r="G8" i="7"/>
  <c r="F8" i="7"/>
  <c r="H8" i="6"/>
  <c r="G8" i="6"/>
  <c r="F8" i="6"/>
  <c r="F36" i="6"/>
  <c r="H36" i="8"/>
  <c r="H18" i="8"/>
  <c r="G18" i="8"/>
  <c r="F18" i="8"/>
  <c r="H14" i="8"/>
  <c r="H12" i="8"/>
  <c r="G14" i="8"/>
  <c r="G12" i="8"/>
  <c r="F14" i="8"/>
  <c r="F12" i="8"/>
  <c r="H4" i="8"/>
  <c r="G4" i="8"/>
  <c r="F4" i="8"/>
  <c r="H42" i="7"/>
  <c r="G42" i="7"/>
  <c r="F42" i="7"/>
  <c r="H24" i="7"/>
  <c r="G24" i="7"/>
  <c r="F24" i="7"/>
  <c r="H18" i="7"/>
  <c r="G18" i="7"/>
  <c r="F18" i="7"/>
  <c r="H14" i="7"/>
  <c r="H12" i="7"/>
  <c r="G14" i="7"/>
  <c r="G12" i="7"/>
  <c r="F14" i="7"/>
  <c r="F12" i="7"/>
  <c r="H4" i="7"/>
  <c r="G4" i="7"/>
  <c r="F4" i="7"/>
  <c r="H42" i="6"/>
  <c r="G42" i="6"/>
  <c r="F42" i="6"/>
  <c r="H34" i="6"/>
  <c r="H24" i="6"/>
  <c r="G24" i="6"/>
  <c r="F24" i="6"/>
  <c r="H14" i="6"/>
  <c r="H12" i="6"/>
  <c r="G14" i="6"/>
  <c r="G12" i="6"/>
  <c r="F14" i="6"/>
  <c r="F12" i="6"/>
  <c r="H30" i="5"/>
  <c r="H32" i="5"/>
  <c r="G30" i="5"/>
  <c r="G32" i="5"/>
  <c r="F30" i="5"/>
  <c r="F32" i="5"/>
  <c r="H22" i="5"/>
  <c r="H24" i="5"/>
  <c r="H14" i="5"/>
  <c r="G22" i="5"/>
  <c r="G24" i="5"/>
  <c r="G14" i="5"/>
  <c r="F22" i="5"/>
  <c r="F14" i="5"/>
  <c r="H8" i="5"/>
  <c r="H4" i="5"/>
  <c r="G8" i="5"/>
  <c r="G10" i="5"/>
  <c r="G4" i="5"/>
  <c r="F8" i="5"/>
  <c r="F4" i="5"/>
  <c r="H30" i="4"/>
  <c r="H32" i="4"/>
  <c r="H34" i="4"/>
  <c r="G30" i="4"/>
  <c r="G32" i="4"/>
  <c r="G34" i="4"/>
  <c r="F30" i="4"/>
  <c r="F32" i="4"/>
  <c r="F34" i="4"/>
  <c r="H22" i="4"/>
  <c r="G22" i="4"/>
  <c r="G20" i="4"/>
  <c r="F22" i="4"/>
  <c r="H10" i="4"/>
  <c r="H4" i="4"/>
  <c r="L22" i="1"/>
  <c r="K22" i="1"/>
  <c r="F22" i="1"/>
  <c r="L20" i="1"/>
  <c r="K20" i="1"/>
  <c r="F20" i="1"/>
  <c r="K14" i="1"/>
  <c r="L10" i="1"/>
  <c r="K10" i="1"/>
  <c r="L8" i="1"/>
  <c r="K8" i="1"/>
  <c r="L6" i="1"/>
  <c r="K6" i="1"/>
  <c r="L4" i="1"/>
  <c r="K4" i="1"/>
  <c r="H4" i="1"/>
  <c r="G24" i="8"/>
  <c r="H24" i="8"/>
  <c r="G36" i="6"/>
  <c r="H36" i="6"/>
  <c r="G18" i="6"/>
  <c r="H18" i="6"/>
  <c r="H4" i="6"/>
  <c r="G4" i="6"/>
  <c r="H36" i="7"/>
  <c r="G36" i="7"/>
  <c r="F36" i="7"/>
  <c r="H42" i="8"/>
  <c r="G42" i="8"/>
  <c r="F18" i="6"/>
  <c r="F4" i="6"/>
  <c r="H16" i="9"/>
  <c r="H14" i="9"/>
  <c r="H12" i="9"/>
  <c r="H10" i="9"/>
  <c r="H6" i="9"/>
  <c r="H4" i="9"/>
  <c r="G14" i="9"/>
  <c r="F14" i="9"/>
  <c r="G16" i="9"/>
  <c r="F16" i="9"/>
  <c r="G12" i="9"/>
  <c r="F12" i="9"/>
  <c r="G10" i="9"/>
  <c r="F10" i="9"/>
  <c r="G6" i="9"/>
  <c r="G4" i="9"/>
  <c r="H14" i="10"/>
  <c r="H12" i="10"/>
  <c r="H10" i="10"/>
  <c r="H8" i="10"/>
  <c r="H6" i="10"/>
  <c r="H4" i="10"/>
  <c r="G12" i="10"/>
  <c r="F12" i="10"/>
  <c r="G14" i="10"/>
  <c r="F14" i="10"/>
  <c r="G10" i="10"/>
  <c r="F10" i="10"/>
  <c r="G8" i="10"/>
  <c r="F8" i="10"/>
  <c r="G6" i="10"/>
  <c r="F6" i="10"/>
  <c r="G4" i="10"/>
  <c r="F4" i="10"/>
  <c r="F42" i="8"/>
  <c r="F24" i="8"/>
  <c r="H14" i="11"/>
  <c r="H12" i="11"/>
  <c r="H10" i="11"/>
  <c r="H8" i="11"/>
  <c r="H6" i="11"/>
  <c r="H4" i="11"/>
  <c r="G12" i="11"/>
  <c r="F12" i="11"/>
  <c r="G14" i="11"/>
  <c r="F14" i="11"/>
  <c r="G10" i="11"/>
  <c r="F10" i="11"/>
  <c r="G8" i="11"/>
  <c r="F8" i="11"/>
  <c r="G6" i="11"/>
  <c r="F6" i="11"/>
  <c r="G4" i="11"/>
  <c r="F4" i="11"/>
  <c r="F6" i="4"/>
</calcChain>
</file>

<file path=xl/sharedStrings.xml><?xml version="1.0" encoding="utf-8"?>
<sst xmlns="http://schemas.openxmlformats.org/spreadsheetml/2006/main" count="395" uniqueCount="142">
  <si>
    <t>INDICATORI DELL'ENTRATA</t>
  </si>
  <si>
    <t>Descrizione parametro</t>
  </si>
  <si>
    <t>Modalità di calcolo</t>
  </si>
  <si>
    <t>n° unità immobiliari</t>
  </si>
  <si>
    <t>VALORI</t>
  </si>
  <si>
    <t>PARAMETRO</t>
  </si>
  <si>
    <t>n° famiglie + n° imprese</t>
  </si>
  <si>
    <t>Congruità dell'ICIAP</t>
  </si>
  <si>
    <t>Provento ICIAP</t>
  </si>
  <si>
    <t>Popolazione</t>
  </si>
  <si>
    <t>Congruità della TOSAP</t>
  </si>
  <si>
    <t>T.O.S.A.P. passi carrai</t>
  </si>
  <si>
    <t>n° passi carrai</t>
  </si>
  <si>
    <t>Tasse occupazione suolo pubblico</t>
  </si>
  <si>
    <t>n° iscritti a ruolo</t>
  </si>
  <si>
    <t>famigli+utenze comm.li+seconde case</t>
  </si>
  <si>
    <t>mq. occupati</t>
  </si>
  <si>
    <t>SERVIZI INDISPENSABILI per comuni ed unioni di comuni</t>
  </si>
  <si>
    <t>DATI</t>
  </si>
  <si>
    <t>Servizio</t>
  </si>
  <si>
    <t>Parametro di efficacia</t>
  </si>
  <si>
    <t>1. Servizi connessi agli organi istituzionali</t>
  </si>
  <si>
    <t>numero addetti</t>
  </si>
  <si>
    <t>popolazione</t>
  </si>
  <si>
    <t>2. Amministrazione generale, compreso serv. Elettorale</t>
  </si>
  <si>
    <t>3. Servizi connessi all'ufficio tecnico comunale</t>
  </si>
  <si>
    <t>domande evase</t>
  </si>
  <si>
    <t>domande presentate</t>
  </si>
  <si>
    <t>4. Servizi di anagrafe e stato civile</t>
  </si>
  <si>
    <t>5. Servizio statistico</t>
  </si>
  <si>
    <t>6. Servizi connessi con la giustizia</t>
  </si>
  <si>
    <t>7. Polizia locale e amministrativa</t>
  </si>
  <si>
    <t>8. Servizio della leva militare</t>
  </si>
  <si>
    <t>9. Protezione civile, pronto intervento e tutela della sicurezza pubblica</t>
  </si>
  <si>
    <t>10. Istruzione primaria e secondaria inferiore</t>
  </si>
  <si>
    <t>numero aule</t>
  </si>
  <si>
    <t>11. Servizi necroscopici e cimiteriali</t>
  </si>
  <si>
    <t>12. Acquedotto</t>
  </si>
  <si>
    <t>13. Fognature e depurazione</t>
  </si>
  <si>
    <t>unità imm.ri servite</t>
  </si>
  <si>
    <t>totale unità imm.ri</t>
  </si>
  <si>
    <t>14. Nettezza urbana</t>
  </si>
  <si>
    <t>Frequenza media raccolta settimanle</t>
  </si>
  <si>
    <t>15. Viabilità e illuminazione pubblica</t>
  </si>
  <si>
    <t>Km. strade illuminate</t>
  </si>
  <si>
    <t>totale Km. strade</t>
  </si>
  <si>
    <t>Parametro di efficienza</t>
  </si>
  <si>
    <t>costo totale</t>
  </si>
  <si>
    <t>Q.li rifiuti smaltiti</t>
  </si>
  <si>
    <t>SERVIZI A DOMANDA INDIVIDUALE per comuni ed unioni di comuni</t>
  </si>
  <si>
    <t>1. Alberghi, esclusi dormitori pubblici, case di riposo e di ricovero</t>
  </si>
  <si>
    <t>2. Alberghi diurni e bagni pubblici</t>
  </si>
  <si>
    <t>3. Asili nido</t>
  </si>
  <si>
    <t>4. Convitti, campeggi, case per vacanze, ostelli</t>
  </si>
  <si>
    <t>5. Colonie e soggiorni stagionali, stabilimenti termali</t>
  </si>
  <si>
    <t>quelli espressamente previsti per legge</t>
  </si>
  <si>
    <t xml:space="preserve">6. Corsi extrascolastici insegnamento arti, sport e altre discipline, fatta eccezione per </t>
  </si>
  <si>
    <t>7. Giardini zoologici e botanici</t>
  </si>
  <si>
    <t>8. Impianti sportivi</t>
  </si>
  <si>
    <t>9. Mattatoi pubblici</t>
  </si>
  <si>
    <t>10. Mense</t>
  </si>
  <si>
    <t>11. Mense scolastiche</t>
  </si>
  <si>
    <t>12. Mercati e fiere attrezzate</t>
  </si>
  <si>
    <t>13. Pesa pubblica</t>
  </si>
  <si>
    <t>14. Servizi turistici diversi: stabilimenti balneari, approdi turistici e simili</t>
  </si>
  <si>
    <t>15. Spurgo pozzi neri</t>
  </si>
  <si>
    <t>16. Teatri</t>
  </si>
  <si>
    <t>17. Musei, pinacoteche, gallerie e mostre</t>
  </si>
  <si>
    <t>18. Spettacoli</t>
  </si>
  <si>
    <t>19. Trasporti di carni macellate</t>
  </si>
  <si>
    <t>20. Trasporti funebri, pompe funebri e illuminazioni votive</t>
  </si>
  <si>
    <t>auditorium, palazzi congressi e simili</t>
  </si>
  <si>
    <t>21. Uso di locali adibiti stabilmente ed esclusivamente a riunioni non istituzionali:</t>
  </si>
  <si>
    <t>22. Altri servizi</t>
  </si>
  <si>
    <t>domande soddisfatte</t>
  </si>
  <si>
    <t>numero impianti</t>
  </si>
  <si>
    <t>n° spettatori</t>
  </si>
  <si>
    <t>n° visitatori</t>
  </si>
  <si>
    <t>n° istituzioni</t>
  </si>
  <si>
    <t>provento totale</t>
  </si>
  <si>
    <t>n° utenti</t>
  </si>
  <si>
    <t>n° bambini frequentanti</t>
  </si>
  <si>
    <t>n° iscritti</t>
  </si>
  <si>
    <t>totale mq superficie</t>
  </si>
  <si>
    <t>quintali carne macellate</t>
  </si>
  <si>
    <t>n° pasti offerti</t>
  </si>
  <si>
    <t>mq superficie occupata</t>
  </si>
  <si>
    <t>n° servizi resi</t>
  </si>
  <si>
    <t>n° interventi</t>
  </si>
  <si>
    <t>n° servizi prestati</t>
  </si>
  <si>
    <t>n° giorni utilizzo</t>
  </si>
  <si>
    <t>Proventi</t>
  </si>
  <si>
    <t>provento totlae</t>
  </si>
  <si>
    <t>n° spettacoli</t>
  </si>
  <si>
    <t>SERVIZI DIVERSI per comuni ed unioni di comuni</t>
  </si>
  <si>
    <t>1. Distribuzione gas</t>
  </si>
  <si>
    <t>2. Centrale del latte</t>
  </si>
  <si>
    <t>3. Distribuzione energia elettrica</t>
  </si>
  <si>
    <t>4. Teleriscaldamento</t>
  </si>
  <si>
    <t xml:space="preserve">5. Trasporti pubblici </t>
  </si>
  <si>
    <t>6. Altri servizi</t>
  </si>
  <si>
    <t>mc. gas erogato</t>
  </si>
  <si>
    <t>popolazione servita</t>
  </si>
  <si>
    <t>viaggiatori per Km.</t>
  </si>
  <si>
    <t>posti x Km. Percorsi</t>
  </si>
  <si>
    <t>mc gas erogato</t>
  </si>
  <si>
    <t>litri latte prodotto</t>
  </si>
  <si>
    <t>KWh erogati</t>
  </si>
  <si>
    <t>Kcal prodotte</t>
  </si>
  <si>
    <t>Km percorsi</t>
  </si>
  <si>
    <t>u.m. del servizio</t>
  </si>
  <si>
    <t>PROVENTI</t>
  </si>
  <si>
    <t xml:space="preserve">22. Altri servizi </t>
  </si>
  <si>
    <t>nr. studenti frequ.</t>
  </si>
  <si>
    <t>posti x rappr.</t>
  </si>
  <si>
    <t>Km. Strade Illuminate</t>
  </si>
  <si>
    <t>21. Uso di locali adibiti stabilmente ed esclusivamente a riunioni non istituzionali: auditorium, palazzi, congressi e simili</t>
  </si>
  <si>
    <t>Urbanistica + LL..PP</t>
  </si>
  <si>
    <t>n. spettatori</t>
  </si>
  <si>
    <t>Proventi IMU</t>
  </si>
  <si>
    <t>Proventi IMU prima abitazione</t>
  </si>
  <si>
    <t>Totale proventi IMU</t>
  </si>
  <si>
    <t>Proventi IMU altri fabbricati</t>
  </si>
  <si>
    <t>Proventi IMU terreni agricoli</t>
  </si>
  <si>
    <t>Proventi IMU aree fabbricabili</t>
  </si>
  <si>
    <t>Congruità dell'IMU/ICI</t>
  </si>
  <si>
    <t>GESTIONE TENNACOLA SPA</t>
  </si>
  <si>
    <t>n. studenti frequ.</t>
  </si>
  <si>
    <t>missione 1 programma 1</t>
  </si>
  <si>
    <t>missione 1 programma 2+3+4+5</t>
  </si>
  <si>
    <t>missione 1 programma 6</t>
  </si>
  <si>
    <t>missione 1 programma 7</t>
  </si>
  <si>
    <t>missione 2</t>
  </si>
  <si>
    <t>missione 3</t>
  </si>
  <si>
    <t>missione 11 programma 1</t>
  </si>
  <si>
    <t>missione 4 programma 2</t>
  </si>
  <si>
    <t>missione 12 programma 9</t>
  </si>
  <si>
    <t>missione 9 programma 3</t>
  </si>
  <si>
    <t>missione 10 programma 5</t>
  </si>
  <si>
    <t>cap. 1416+1417+1422+1424+1434+1426</t>
  </si>
  <si>
    <t>CAP 308</t>
  </si>
  <si>
    <t>Congruità 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</si>
</sst>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#,##0.000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5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6" xfId="0" applyFont="1" applyBorder="1"/>
    <xf numFmtId="3" fontId="4" fillId="0" borderId="6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2" borderId="9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0" xfId="0" applyFont="1" applyFill="1" applyBorder="1"/>
    <xf numFmtId="0" fontId="4" fillId="0" borderId="3" xfId="0" applyFont="1" applyBorder="1"/>
    <xf numFmtId="0" fontId="4" fillId="2" borderId="3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1" xfId="0" applyFont="1" applyFill="1" applyBorder="1"/>
    <xf numFmtId="164" fontId="4" fillId="0" borderId="6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4" fillId="0" borderId="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/>
    <xf numFmtId="4" fontId="4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2" borderId="6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1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2" borderId="10" xfId="0" applyFill="1" applyBorder="1"/>
    <xf numFmtId="3" fontId="0" fillId="2" borderId="9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1" xfId="0" applyFill="1" applyBorder="1"/>
    <xf numFmtId="0" fontId="1" fillId="0" borderId="2" xfId="0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3" fontId="4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3" fontId="9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3" fontId="0" fillId="2" borderId="7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zoomScale="130" workbookViewId="0">
      <selection activeCell="E14" sqref="E14"/>
    </sheetView>
  </sheetViews>
  <sheetFormatPr defaultRowHeight="12.75" x14ac:dyDescent="0.2"/>
  <cols>
    <col min="1" max="1" width="22.7109375" customWidth="1"/>
    <col min="2" max="2" width="32.7109375" customWidth="1"/>
    <col min="3" max="6" width="12.85546875" customWidth="1"/>
    <col min="7" max="10" width="9.140625" hidden="1" customWidth="1"/>
    <col min="11" max="11" width="12.42578125" customWidth="1"/>
    <col min="12" max="12" width="11" customWidth="1"/>
    <col min="14" max="15" width="11.7109375" bestFit="1" customWidth="1"/>
  </cols>
  <sheetData>
    <row r="1" spans="1:15" ht="26.25" customHeight="1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5" ht="23.25" customHeight="1" x14ac:dyDescent="0.25">
      <c r="A2" s="5"/>
      <c r="B2" s="65"/>
      <c r="C2" s="150" t="s">
        <v>4</v>
      </c>
      <c r="D2" s="150"/>
      <c r="E2" s="150"/>
      <c r="F2" s="150" t="s">
        <v>5</v>
      </c>
      <c r="G2" s="150"/>
      <c r="H2" s="150"/>
      <c r="I2" s="150"/>
      <c r="J2" s="150"/>
      <c r="K2" s="150"/>
      <c r="L2" s="150"/>
    </row>
    <row r="3" spans="1:15" ht="26.25" customHeight="1" x14ac:dyDescent="0.2">
      <c r="A3" s="12" t="s">
        <v>1</v>
      </c>
      <c r="B3" s="12" t="s">
        <v>2</v>
      </c>
      <c r="C3" s="11">
        <v>2017</v>
      </c>
      <c r="D3" s="11">
        <v>2018</v>
      </c>
      <c r="E3" s="11">
        <v>2019</v>
      </c>
      <c r="F3" s="11">
        <v>2017</v>
      </c>
      <c r="G3" s="11">
        <v>2018</v>
      </c>
      <c r="H3" s="11">
        <v>2019</v>
      </c>
      <c r="I3" s="11"/>
      <c r="J3" s="11"/>
      <c r="K3" s="11">
        <v>2018</v>
      </c>
      <c r="L3" s="11">
        <v>2019</v>
      </c>
    </row>
    <row r="4" spans="1:15" ht="24.75" customHeight="1" x14ac:dyDescent="0.2">
      <c r="A4" s="15" t="s">
        <v>125</v>
      </c>
      <c r="B4" s="2" t="s">
        <v>119</v>
      </c>
      <c r="C4" s="137">
        <v>1230000</v>
      </c>
      <c r="D4" s="137">
        <v>1234510</v>
      </c>
      <c r="E4" s="137">
        <v>1146425.72</v>
      </c>
      <c r="F4" s="70">
        <f>C4/C5</f>
        <v>178.28670821858239</v>
      </c>
      <c r="G4" s="70">
        <f>D4/D5</f>
        <v>179.48676940971214</v>
      </c>
      <c r="H4" s="70">
        <f>E4/E5</f>
        <v>167.04440040798485</v>
      </c>
      <c r="I4" s="70" t="e">
        <f>F4/F5</f>
        <v>#DIV/0!</v>
      </c>
      <c r="J4" s="70" t="e">
        <f>G4/G5</f>
        <v>#DIV/0!</v>
      </c>
      <c r="K4" s="70">
        <f>D4/D5</f>
        <v>179.48676940971214</v>
      </c>
      <c r="L4" s="68">
        <f>E4/E5</f>
        <v>167.04440040798485</v>
      </c>
    </row>
    <row r="5" spans="1:15" x14ac:dyDescent="0.2">
      <c r="A5" s="13"/>
      <c r="B5" s="1" t="s">
        <v>3</v>
      </c>
      <c r="C5" s="131">
        <v>6899</v>
      </c>
      <c r="D5" s="131">
        <v>6878</v>
      </c>
      <c r="E5" s="131">
        <v>6863</v>
      </c>
      <c r="F5" s="79"/>
      <c r="G5" s="1"/>
      <c r="H5" s="1"/>
      <c r="I5" s="1"/>
      <c r="J5" s="1"/>
      <c r="K5" s="10"/>
      <c r="L5" s="67"/>
    </row>
    <row r="6" spans="1:15" ht="26.25" customHeight="1" x14ac:dyDescent="0.2">
      <c r="A6" s="13"/>
      <c r="B6" s="2" t="s">
        <v>119</v>
      </c>
      <c r="C6" s="133">
        <f>C4</f>
        <v>1230000</v>
      </c>
      <c r="D6" s="133">
        <f>D4</f>
        <v>1234510</v>
      </c>
      <c r="E6" s="133">
        <f>E4</f>
        <v>1146425.72</v>
      </c>
      <c r="F6" s="80">
        <f>C6/C7</f>
        <v>434.47545037089367</v>
      </c>
      <c r="G6" s="80"/>
      <c r="H6" s="80"/>
      <c r="I6" s="80"/>
      <c r="J6" s="80"/>
      <c r="K6" s="80">
        <f>D6/D7</f>
        <v>443.27109515260321</v>
      </c>
      <c r="L6" s="80">
        <f>E6/E7</f>
        <v>414.9206369887803</v>
      </c>
    </row>
    <row r="7" spans="1:15" x14ac:dyDescent="0.2">
      <c r="A7" s="13"/>
      <c r="B7" s="1" t="s">
        <v>6</v>
      </c>
      <c r="C7" s="131">
        <v>2831</v>
      </c>
      <c r="D7" s="131">
        <v>2785</v>
      </c>
      <c r="E7" s="131">
        <v>2763</v>
      </c>
      <c r="F7" s="79"/>
      <c r="G7" s="1"/>
      <c r="H7" s="1"/>
      <c r="I7" s="1"/>
      <c r="J7" s="1"/>
      <c r="K7" s="10"/>
      <c r="L7" s="67"/>
    </row>
    <row r="8" spans="1:15" ht="26.25" customHeight="1" x14ac:dyDescent="0.2">
      <c r="A8" s="13"/>
      <c r="B8" s="2" t="s">
        <v>120</v>
      </c>
      <c r="C8" s="133">
        <v>4753</v>
      </c>
      <c r="D8" s="133">
        <v>4753</v>
      </c>
      <c r="E8" s="133">
        <v>2023.29</v>
      </c>
      <c r="F8" s="81">
        <f>C8/C9</f>
        <v>3.8642276422764226E-3</v>
      </c>
      <c r="G8" s="81"/>
      <c r="H8" s="81"/>
      <c r="I8" s="81"/>
      <c r="J8" s="81"/>
      <c r="K8" s="81">
        <f>D8/D9</f>
        <v>3.8501105701857418E-3</v>
      </c>
      <c r="L8" s="81">
        <f>E8/E9</f>
        <v>1.7648679410297947E-3</v>
      </c>
    </row>
    <row r="9" spans="1:15" x14ac:dyDescent="0.2">
      <c r="A9" s="13"/>
      <c r="B9" s="1" t="s">
        <v>121</v>
      </c>
      <c r="C9" s="138">
        <f>C4</f>
        <v>1230000</v>
      </c>
      <c r="D9" s="138">
        <f>D4</f>
        <v>1234510</v>
      </c>
      <c r="E9" s="138">
        <f>E4</f>
        <v>1146425.72</v>
      </c>
      <c r="F9" s="82"/>
      <c r="G9" s="1"/>
      <c r="H9" s="1"/>
      <c r="I9" s="1"/>
      <c r="J9" s="1"/>
      <c r="K9" s="9"/>
      <c r="L9" s="83"/>
    </row>
    <row r="10" spans="1:15" ht="26.25" customHeight="1" x14ac:dyDescent="0.2">
      <c r="A10" s="13"/>
      <c r="B10" s="7" t="s">
        <v>122</v>
      </c>
      <c r="C10" s="139">
        <v>994229</v>
      </c>
      <c r="D10" s="139">
        <v>997854.44</v>
      </c>
      <c r="E10" s="139">
        <v>881806.97</v>
      </c>
      <c r="F10" s="84">
        <f>C10/C11</f>
        <v>0.80831626016260161</v>
      </c>
      <c r="G10" s="84"/>
      <c r="H10" s="84"/>
      <c r="I10" s="84"/>
      <c r="J10" s="84"/>
      <c r="K10" s="84">
        <f>D10/D11</f>
        <v>0.80830000567026594</v>
      </c>
      <c r="L10" s="84">
        <f>E10/E11</f>
        <v>0.76917933243856396</v>
      </c>
      <c r="O10" s="123"/>
    </row>
    <row r="11" spans="1:15" x14ac:dyDescent="0.2">
      <c r="A11" s="13"/>
      <c r="B11" s="8" t="s">
        <v>121</v>
      </c>
      <c r="C11" s="138">
        <f>C4</f>
        <v>1230000</v>
      </c>
      <c r="D11" s="138">
        <f>D4</f>
        <v>1234510</v>
      </c>
      <c r="E11" s="138">
        <f>E4</f>
        <v>1146425.72</v>
      </c>
      <c r="F11" s="4"/>
      <c r="G11" s="1"/>
      <c r="H11" s="1"/>
      <c r="I11" s="1"/>
      <c r="J11" s="1"/>
      <c r="K11" s="4"/>
      <c r="L11" s="69"/>
      <c r="N11" s="123"/>
    </row>
    <row r="12" spans="1:15" ht="26.25" customHeight="1" x14ac:dyDescent="0.2">
      <c r="A12" s="13"/>
      <c r="B12" s="7" t="s">
        <v>123</v>
      </c>
      <c r="C12" s="138">
        <v>0</v>
      </c>
      <c r="D12" s="93"/>
      <c r="E12" s="93"/>
      <c r="F12" s="145">
        <f>C12/C13</f>
        <v>0</v>
      </c>
      <c r="G12" s="94"/>
      <c r="H12" s="94"/>
      <c r="I12" s="94"/>
      <c r="J12" s="94"/>
      <c r="K12" s="93"/>
      <c r="L12" s="143"/>
    </row>
    <row r="13" spans="1:15" x14ac:dyDescent="0.2">
      <c r="A13" s="13"/>
      <c r="B13" s="8" t="s">
        <v>121</v>
      </c>
      <c r="C13" s="138">
        <f>C11</f>
        <v>1230000</v>
      </c>
      <c r="D13" s="93"/>
      <c r="E13" s="93"/>
      <c r="F13" s="146"/>
      <c r="G13" s="94"/>
      <c r="H13" s="94"/>
      <c r="I13" s="94"/>
      <c r="J13" s="94"/>
      <c r="K13" s="95"/>
      <c r="L13" s="144"/>
      <c r="N13" s="123"/>
    </row>
    <row r="14" spans="1:15" ht="26.25" customHeight="1" x14ac:dyDescent="0.2">
      <c r="A14" s="13"/>
      <c r="B14" s="7" t="s">
        <v>124</v>
      </c>
      <c r="C14" s="138">
        <v>231018</v>
      </c>
      <c r="D14" s="138">
        <v>231902.56</v>
      </c>
      <c r="E14" s="138">
        <v>262595.46000000002</v>
      </c>
      <c r="F14" s="85">
        <f>C14/C15</f>
        <v>0.18781951219512194</v>
      </c>
      <c r="G14" s="1"/>
      <c r="H14" s="1"/>
      <c r="I14" s="1"/>
      <c r="J14" s="1"/>
      <c r="K14" s="85">
        <f>D14/D15</f>
        <v>0.18784988375954831</v>
      </c>
      <c r="L14" s="86">
        <f>E14/E15</f>
        <v>0.22905579962040631</v>
      </c>
      <c r="O14" s="123"/>
    </row>
    <row r="15" spans="1:15" x14ac:dyDescent="0.2">
      <c r="A15" s="14"/>
      <c r="B15" s="7" t="s">
        <v>121</v>
      </c>
      <c r="C15" s="137">
        <f>C4</f>
        <v>1230000</v>
      </c>
      <c r="D15" s="137">
        <f>D4</f>
        <v>1234510</v>
      </c>
      <c r="E15" s="137">
        <f>E4</f>
        <v>1146425.72</v>
      </c>
      <c r="F15" s="7"/>
      <c r="G15" s="2"/>
      <c r="H15" s="2"/>
      <c r="I15" s="2"/>
      <c r="J15" s="2"/>
      <c r="K15" s="7"/>
      <c r="L15" s="67"/>
    </row>
    <row r="16" spans="1:15" ht="26.25" customHeight="1" x14ac:dyDescent="0.2">
      <c r="A16" s="15" t="s">
        <v>7</v>
      </c>
      <c r="B16" s="106" t="s">
        <v>8</v>
      </c>
      <c r="C16" s="108"/>
      <c r="D16" s="109"/>
      <c r="E16" s="107"/>
      <c r="F16" s="153"/>
      <c r="G16" s="153"/>
      <c r="H16" s="153"/>
      <c r="I16" s="153"/>
      <c r="J16" s="153"/>
      <c r="K16" s="153"/>
      <c r="L16" s="45"/>
    </row>
    <row r="17" spans="1:12" x14ac:dyDescent="0.2">
      <c r="A17" s="14"/>
      <c r="B17" s="7" t="s">
        <v>9</v>
      </c>
      <c r="C17" s="66"/>
      <c r="D17" s="110"/>
      <c r="E17" s="111"/>
      <c r="F17" s="154"/>
      <c r="G17" s="154"/>
      <c r="H17" s="154"/>
      <c r="I17" s="154"/>
      <c r="J17" s="154"/>
      <c r="K17" s="154"/>
      <c r="L17" s="88"/>
    </row>
    <row r="18" spans="1:12" ht="26.25" customHeight="1" x14ac:dyDescent="0.2">
      <c r="A18" s="16" t="s">
        <v>10</v>
      </c>
      <c r="B18" s="10" t="s">
        <v>11</v>
      </c>
      <c r="C18" s="108"/>
      <c r="D18" s="109"/>
      <c r="E18" s="107"/>
      <c r="F18" s="153"/>
      <c r="G18" s="153"/>
      <c r="H18" s="153"/>
      <c r="I18" s="153"/>
      <c r="J18" s="153"/>
      <c r="K18" s="153"/>
      <c r="L18" s="45"/>
    </row>
    <row r="19" spans="1:12" x14ac:dyDescent="0.2">
      <c r="A19" s="13"/>
      <c r="B19" s="9" t="s">
        <v>12</v>
      </c>
      <c r="C19" s="66"/>
      <c r="D19" s="110"/>
      <c r="E19" s="111"/>
      <c r="F19" s="154"/>
      <c r="G19" s="154"/>
      <c r="H19" s="154"/>
      <c r="I19" s="154"/>
      <c r="J19" s="154"/>
      <c r="K19" s="154"/>
      <c r="L19" s="88"/>
    </row>
    <row r="20" spans="1:12" ht="26.25" customHeight="1" x14ac:dyDescent="0.2">
      <c r="A20" s="13"/>
      <c r="B20" s="10" t="s">
        <v>13</v>
      </c>
      <c r="C20" s="133">
        <v>18473.62</v>
      </c>
      <c r="D20" s="133">
        <f>9097.8+5393.2</f>
        <v>14491</v>
      </c>
      <c r="E20" s="133">
        <v>10601.46</v>
      </c>
      <c r="F20" s="80">
        <f>C20/C21</f>
        <v>37.855778688524587</v>
      </c>
      <c r="G20" s="87"/>
      <c r="H20" s="87"/>
      <c r="I20" s="87"/>
      <c r="J20" s="87"/>
      <c r="K20" s="89">
        <f>D20/D21</f>
        <v>39.377717391304351</v>
      </c>
      <c r="L20" s="89">
        <f>E20/E21</f>
        <v>34.088295819935688</v>
      </c>
    </row>
    <row r="21" spans="1:12" x14ac:dyDescent="0.2">
      <c r="A21" s="14"/>
      <c r="B21" s="10" t="s">
        <v>16</v>
      </c>
      <c r="C21" s="140">
        <v>488</v>
      </c>
      <c r="D21" s="140">
        <v>368</v>
      </c>
      <c r="E21" s="140">
        <v>311</v>
      </c>
      <c r="F21" s="10"/>
      <c r="G21" s="2"/>
      <c r="H21" s="2"/>
      <c r="I21" s="2"/>
      <c r="J21" s="2"/>
      <c r="K21" s="10"/>
      <c r="L21" s="67"/>
    </row>
    <row r="22" spans="1:12" ht="24.75" customHeight="1" x14ac:dyDescent="0.2">
      <c r="A22" s="151" t="s">
        <v>141</v>
      </c>
      <c r="B22" s="10" t="s">
        <v>14</v>
      </c>
      <c r="C22" s="140">
        <v>3055</v>
      </c>
      <c r="D22" s="140">
        <v>3038</v>
      </c>
      <c r="E22" s="140">
        <v>2097</v>
      </c>
      <c r="F22" s="90">
        <f>C22/C23</f>
        <v>1</v>
      </c>
      <c r="G22" s="91"/>
      <c r="H22" s="91"/>
      <c r="I22" s="91"/>
      <c r="J22" s="91"/>
      <c r="K22" s="92">
        <f>D22/D23</f>
        <v>1</v>
      </c>
      <c r="L22" s="92">
        <f>E22/E23</f>
        <v>1</v>
      </c>
    </row>
    <row r="23" spans="1:12" x14ac:dyDescent="0.2">
      <c r="A23" s="152"/>
      <c r="B23" s="10" t="s">
        <v>15</v>
      </c>
      <c r="C23" s="131">
        <v>3055</v>
      </c>
      <c r="D23" s="131">
        <v>3038</v>
      </c>
      <c r="E23" s="131">
        <v>2097</v>
      </c>
      <c r="F23" s="79"/>
      <c r="G23" s="2"/>
      <c r="H23" s="2"/>
      <c r="I23" s="2"/>
      <c r="J23" s="2"/>
      <c r="K23" s="10"/>
      <c r="L23" s="67"/>
    </row>
    <row r="31" spans="1:12" x14ac:dyDescent="0.2">
      <c r="B31" s="99"/>
    </row>
    <row r="32" spans="1:12" x14ac:dyDescent="0.2">
      <c r="B32" s="99"/>
    </row>
  </sheetData>
  <mergeCells count="16">
    <mergeCell ref="A1:L1"/>
    <mergeCell ref="F2:L2"/>
    <mergeCell ref="C2:E2"/>
    <mergeCell ref="A22:A23"/>
    <mergeCell ref="J16:J17"/>
    <mergeCell ref="K16:K17"/>
    <mergeCell ref="F16:F17"/>
    <mergeCell ref="G16:G17"/>
    <mergeCell ref="H16:H17"/>
    <mergeCell ref="I16:I17"/>
    <mergeCell ref="J18:J19"/>
    <mergeCell ref="K18:K19"/>
    <mergeCell ref="F18:F19"/>
    <mergeCell ref="G18:G19"/>
    <mergeCell ref="H18:H19"/>
    <mergeCell ref="I18:I19"/>
  </mergeCells>
  <phoneticPr fontId="0" type="noConversion"/>
  <pageMargins left="0.59055118110236227" right="0.59055118110236227" top="0.78740157480314965" bottom="0.78740157480314965" header="0.31496062992125984" footer="0.31496062992125984"/>
  <pageSetup paperSize="9" orientation="landscape" r:id="rId1"/>
  <headerFooter alignWithMargins="0">
    <oddHeader>&amp;CComune di MONTEGIORGIO 
Provincia di Fermo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A16" zoomScale="130" workbookViewId="0">
      <selection activeCell="E21" sqref="E21"/>
    </sheetView>
  </sheetViews>
  <sheetFormatPr defaultRowHeight="12.75" x14ac:dyDescent="0.2"/>
  <cols>
    <col min="1" max="1" width="30.5703125" customWidth="1"/>
    <col min="2" max="2" width="15.28515625" customWidth="1"/>
    <col min="3" max="4" width="8.28515625" customWidth="1"/>
    <col min="5" max="5" width="8.28515625" style="1" customWidth="1"/>
    <col min="6" max="8" width="8" customWidth="1"/>
  </cols>
  <sheetData>
    <row r="1" spans="1:23" ht="72.75" customHeight="1" x14ac:dyDescent="0.2">
      <c r="A1" s="162" t="s">
        <v>17</v>
      </c>
      <c r="B1" s="162"/>
      <c r="C1" s="162"/>
      <c r="D1" s="162"/>
      <c r="E1" s="162"/>
      <c r="F1" s="162"/>
      <c r="G1" s="162"/>
      <c r="H1" s="162"/>
    </row>
    <row r="2" spans="1:23" ht="25.5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9.25" customHeight="1" x14ac:dyDescent="0.2">
      <c r="A3" s="11" t="s">
        <v>19</v>
      </c>
      <c r="B3" s="19" t="s">
        <v>20</v>
      </c>
      <c r="C3" s="11">
        <v>2017</v>
      </c>
      <c r="D3" s="11">
        <v>2018</v>
      </c>
      <c r="E3" s="11">
        <v>2019</v>
      </c>
      <c r="F3" s="11">
        <v>2017</v>
      </c>
      <c r="G3" s="11">
        <v>2018</v>
      </c>
      <c r="H3" s="11">
        <v>2019</v>
      </c>
    </row>
    <row r="4" spans="1:23" ht="22.5" customHeight="1" x14ac:dyDescent="0.2">
      <c r="A4" s="21" t="s">
        <v>21</v>
      </c>
      <c r="B4" s="22" t="s">
        <v>22</v>
      </c>
      <c r="C4" s="4">
        <v>1</v>
      </c>
      <c r="D4" s="4">
        <v>1</v>
      </c>
      <c r="E4" s="4">
        <v>1</v>
      </c>
      <c r="F4" s="155">
        <f>C4/C5</f>
        <v>1.4876524843796489E-4</v>
      </c>
      <c r="G4" s="155">
        <f>D4/D5</f>
        <v>1.4843402107763098E-4</v>
      </c>
      <c r="H4" s="155">
        <f>E4/E5</f>
        <v>1.5096618357487922E-4</v>
      </c>
    </row>
    <row r="5" spans="1:23" ht="14.25" customHeight="1" x14ac:dyDescent="0.2">
      <c r="A5" s="25"/>
      <c r="B5" s="22" t="s">
        <v>23</v>
      </c>
      <c r="C5" s="135">
        <v>6722</v>
      </c>
      <c r="D5" s="135">
        <v>6737</v>
      </c>
      <c r="E5" s="135">
        <v>6624</v>
      </c>
      <c r="F5" s="156"/>
      <c r="G5" s="156"/>
      <c r="H5" s="156"/>
    </row>
    <row r="6" spans="1:23" ht="22.5" customHeight="1" x14ac:dyDescent="0.2">
      <c r="A6" s="28" t="s">
        <v>24</v>
      </c>
      <c r="B6" s="22" t="s">
        <v>22</v>
      </c>
      <c r="C6" s="4">
        <v>11</v>
      </c>
      <c r="D6" s="4">
        <v>9</v>
      </c>
      <c r="E6" s="4">
        <v>9</v>
      </c>
      <c r="F6" s="155">
        <f>C6/C7</f>
        <v>1.6364177328176137E-3</v>
      </c>
      <c r="G6" s="155">
        <f>D6/D7</f>
        <v>1.3359061896986788E-3</v>
      </c>
      <c r="H6" s="155">
        <f>E6/E7</f>
        <v>1.358695652173913E-3</v>
      </c>
    </row>
    <row r="7" spans="1:23" s="3" customFormat="1" ht="14.25" customHeight="1" x14ac:dyDescent="0.2">
      <c r="A7" s="25"/>
      <c r="B7" s="22" t="s">
        <v>23</v>
      </c>
      <c r="C7" s="131">
        <f>C5</f>
        <v>6722</v>
      </c>
      <c r="D7" s="131">
        <f>D5</f>
        <v>6737</v>
      </c>
      <c r="E7" s="131">
        <f>E5</f>
        <v>6624</v>
      </c>
      <c r="F7" s="156"/>
      <c r="G7" s="156"/>
      <c r="H7" s="156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2.5" customHeight="1" x14ac:dyDescent="0.2">
      <c r="A8" s="28" t="s">
        <v>25</v>
      </c>
      <c r="B8" s="22" t="s">
        <v>26</v>
      </c>
      <c r="C8" s="4">
        <v>0</v>
      </c>
      <c r="D8" s="4">
        <v>0</v>
      </c>
      <c r="E8" s="4">
        <v>0</v>
      </c>
      <c r="F8" s="155">
        <v>0</v>
      </c>
      <c r="G8" s="155">
        <v>0</v>
      </c>
      <c r="H8" s="155"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4.25" customHeight="1" x14ac:dyDescent="0.2">
      <c r="A9" s="25"/>
      <c r="B9" s="22" t="s">
        <v>27</v>
      </c>
      <c r="C9" s="4">
        <v>0</v>
      </c>
      <c r="D9" s="4">
        <v>0</v>
      </c>
      <c r="E9" s="4">
        <v>0</v>
      </c>
      <c r="F9" s="156"/>
      <c r="G9" s="156"/>
      <c r="H9" s="156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2.5" customHeight="1" x14ac:dyDescent="0.2">
      <c r="A10" s="28" t="s">
        <v>28</v>
      </c>
      <c r="B10" s="22" t="s">
        <v>22</v>
      </c>
      <c r="C10" s="4">
        <v>2</v>
      </c>
      <c r="D10" s="4">
        <v>2</v>
      </c>
      <c r="E10" s="4">
        <v>2</v>
      </c>
      <c r="F10" s="155">
        <f>C10/C11</f>
        <v>2.9753049687592978E-4</v>
      </c>
      <c r="G10" s="155">
        <f>D10/D11</f>
        <v>2.9686804215526197E-4</v>
      </c>
      <c r="H10" s="155">
        <f>E10/E11</f>
        <v>3.0193236714975844E-4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4.25" customHeight="1" x14ac:dyDescent="0.2">
      <c r="A11" s="25"/>
      <c r="B11" s="22" t="s">
        <v>23</v>
      </c>
      <c r="C11" s="131">
        <f>C7</f>
        <v>6722</v>
      </c>
      <c r="D11" s="131">
        <f>D5</f>
        <v>6737</v>
      </c>
      <c r="E11" s="131">
        <f>E5</f>
        <v>6624</v>
      </c>
      <c r="F11" s="156"/>
      <c r="G11" s="156"/>
      <c r="H11" s="15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2.5" customHeight="1" x14ac:dyDescent="0.2">
      <c r="A12" s="28" t="s">
        <v>29</v>
      </c>
      <c r="B12" s="22" t="s">
        <v>22</v>
      </c>
      <c r="C12" s="115"/>
      <c r="D12" s="170"/>
      <c r="E12" s="170"/>
      <c r="F12" s="126"/>
      <c r="G12" s="165"/>
      <c r="H12" s="165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4.25" customHeight="1" x14ac:dyDescent="0.2">
      <c r="A13" s="25"/>
      <c r="B13" s="30" t="s">
        <v>23</v>
      </c>
      <c r="C13" s="116"/>
      <c r="D13" s="171"/>
      <c r="E13" s="171"/>
      <c r="F13" s="127"/>
      <c r="G13" s="166"/>
      <c r="H13" s="166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2.5" customHeight="1" x14ac:dyDescent="0.2">
      <c r="A14" s="31" t="s">
        <v>30</v>
      </c>
      <c r="B14" s="32"/>
      <c r="C14" s="33"/>
      <c r="D14" s="77"/>
      <c r="E14" s="77"/>
      <c r="F14" s="34"/>
      <c r="G14" s="34"/>
      <c r="H14" s="35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4.25" customHeight="1" x14ac:dyDescent="0.2">
      <c r="A15" s="36"/>
      <c r="B15" s="37"/>
      <c r="C15" s="38"/>
      <c r="D15" s="78"/>
      <c r="E15" s="78"/>
      <c r="F15" s="39"/>
      <c r="G15" s="39"/>
      <c r="H15" s="40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21" customHeight="1" x14ac:dyDescent="0.2">
      <c r="A16" s="28" t="s">
        <v>31</v>
      </c>
      <c r="B16" s="22" t="s">
        <v>22</v>
      </c>
      <c r="C16" s="4">
        <v>4</v>
      </c>
      <c r="D16" s="4">
        <v>3</v>
      </c>
      <c r="E16" s="4">
        <v>4</v>
      </c>
      <c r="F16" s="155">
        <f>C16/C17</f>
        <v>5.9506099375185957E-4</v>
      </c>
      <c r="G16" s="155">
        <f>D16/D17</f>
        <v>4.45302063232893E-4</v>
      </c>
      <c r="H16" s="155">
        <f>E16/E17</f>
        <v>6.0386473429951688E-4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3" customFormat="1" x14ac:dyDescent="0.2">
      <c r="A17" s="25"/>
      <c r="B17" s="22" t="s">
        <v>23</v>
      </c>
      <c r="C17" s="131">
        <f>C11</f>
        <v>6722</v>
      </c>
      <c r="D17" s="131">
        <f>D5</f>
        <v>6737</v>
      </c>
      <c r="E17" s="131">
        <f>E5</f>
        <v>6624</v>
      </c>
      <c r="F17" s="156"/>
      <c r="G17" s="156"/>
      <c r="H17" s="156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21" customHeight="1" x14ac:dyDescent="0.2">
      <c r="A18" s="28" t="s">
        <v>32</v>
      </c>
      <c r="B18" s="32"/>
      <c r="C18" s="100"/>
      <c r="D18" s="100"/>
      <c r="E18" s="100"/>
      <c r="F18" s="34"/>
      <c r="G18" s="34"/>
      <c r="H18" s="35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3" customFormat="1" x14ac:dyDescent="0.2">
      <c r="A19" s="25"/>
      <c r="B19" s="37"/>
      <c r="C19" s="101"/>
      <c r="D19" s="101"/>
      <c r="E19" s="101"/>
      <c r="F19" s="39"/>
      <c r="G19" s="39"/>
      <c r="H19" s="40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22.5" customHeight="1" x14ac:dyDescent="0.2">
      <c r="A20" s="28" t="s">
        <v>33</v>
      </c>
      <c r="B20" s="22" t="s">
        <v>22</v>
      </c>
      <c r="C20" s="4">
        <v>20</v>
      </c>
      <c r="D20" s="4">
        <v>20</v>
      </c>
      <c r="E20" s="4">
        <v>20</v>
      </c>
      <c r="F20" s="155">
        <f>C20/C21</f>
        <v>2.9753049687592978E-3</v>
      </c>
      <c r="G20" s="155">
        <f>D20/D21</f>
        <v>2.9686804215526197E-3</v>
      </c>
      <c r="H20" s="155">
        <f>E20/E21</f>
        <v>3.0193236714975845E-3</v>
      </c>
      <c r="R20" s="29"/>
      <c r="S20" s="29"/>
      <c r="T20" s="29"/>
      <c r="U20" s="29"/>
      <c r="V20" s="29"/>
      <c r="W20" s="29"/>
    </row>
    <row r="21" spans="1:23" ht="14.25" customHeight="1" x14ac:dyDescent="0.2">
      <c r="A21" s="25"/>
      <c r="B21" s="22" t="s">
        <v>23</v>
      </c>
      <c r="C21" s="131">
        <f>C5</f>
        <v>6722</v>
      </c>
      <c r="D21" s="131">
        <f>D5</f>
        <v>6737</v>
      </c>
      <c r="E21" s="131">
        <f>E5</f>
        <v>6624</v>
      </c>
      <c r="F21" s="156"/>
      <c r="G21" s="156"/>
      <c r="H21" s="156"/>
      <c r="R21" s="29"/>
      <c r="S21" s="29"/>
      <c r="T21" s="29"/>
      <c r="U21" s="29"/>
      <c r="V21" s="29"/>
      <c r="W21" s="29"/>
    </row>
    <row r="22" spans="1:23" ht="22.5" customHeight="1" x14ac:dyDescent="0.2">
      <c r="A22" s="28" t="s">
        <v>34</v>
      </c>
      <c r="B22" s="22" t="s">
        <v>35</v>
      </c>
      <c r="C22" s="4">
        <v>33</v>
      </c>
      <c r="D22" s="4">
        <v>33</v>
      </c>
      <c r="E22" s="4">
        <v>33</v>
      </c>
      <c r="F22" s="155">
        <f>C22/C23</f>
        <v>8.505154639175258E-2</v>
      </c>
      <c r="G22" s="155">
        <f>D22/D23</f>
        <v>8.7765957446808512E-2</v>
      </c>
      <c r="H22" s="155">
        <f>E22/E23</f>
        <v>8.943089430894309E-2</v>
      </c>
      <c r="R22" s="29"/>
      <c r="S22" s="29"/>
      <c r="T22" s="29"/>
      <c r="U22" s="29"/>
      <c r="V22" s="29"/>
      <c r="W22" s="29"/>
    </row>
    <row r="23" spans="1:23" ht="14.25" customHeight="1" x14ac:dyDescent="0.2">
      <c r="A23" s="25"/>
      <c r="B23" s="22" t="s">
        <v>127</v>
      </c>
      <c r="C23" s="136">
        <v>388</v>
      </c>
      <c r="D23" s="136">
        <v>376</v>
      </c>
      <c r="E23" s="136">
        <v>369</v>
      </c>
      <c r="F23" s="156"/>
      <c r="G23" s="156"/>
      <c r="H23" s="156"/>
      <c r="R23" s="29"/>
      <c r="S23" s="29"/>
      <c r="T23" s="29"/>
      <c r="U23" s="29"/>
      <c r="V23" s="29"/>
      <c r="W23" s="29"/>
    </row>
    <row r="24" spans="1:23" ht="21" customHeight="1" x14ac:dyDescent="0.2">
      <c r="A24" s="28" t="s">
        <v>36</v>
      </c>
      <c r="B24" s="32"/>
      <c r="C24" s="100"/>
      <c r="D24" s="100"/>
      <c r="E24" s="100"/>
      <c r="F24" s="34"/>
      <c r="G24" s="34"/>
      <c r="H24" s="3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3" customFormat="1" x14ac:dyDescent="0.2">
      <c r="A25" s="25"/>
      <c r="B25" s="37"/>
      <c r="C25" s="101"/>
      <c r="D25" s="101"/>
      <c r="E25" s="101"/>
      <c r="F25" s="39"/>
      <c r="G25" s="39"/>
      <c r="H25" s="40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22.5" customHeight="1" x14ac:dyDescent="0.2">
      <c r="A26" s="28" t="s">
        <v>37</v>
      </c>
      <c r="B26" s="157" t="s">
        <v>126</v>
      </c>
      <c r="C26" s="158"/>
      <c r="D26" s="158"/>
      <c r="E26" s="158"/>
      <c r="F26" s="158"/>
      <c r="G26" s="158"/>
      <c r="H26" s="15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s="3" customFormat="1" ht="14.25" customHeight="1" x14ac:dyDescent="0.2">
      <c r="A27" s="25"/>
      <c r="B27" s="102"/>
      <c r="C27" s="103"/>
      <c r="D27" s="103"/>
      <c r="E27" s="103"/>
      <c r="F27" s="104"/>
      <c r="G27" s="104"/>
      <c r="H27" s="10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22.5" customHeight="1" x14ac:dyDescent="0.2">
      <c r="A28" s="28" t="s">
        <v>38</v>
      </c>
      <c r="B28" s="157" t="s">
        <v>126</v>
      </c>
      <c r="C28" s="158"/>
      <c r="D28" s="158"/>
      <c r="E28" s="158"/>
      <c r="F28" s="158"/>
      <c r="G28" s="158"/>
      <c r="H28" s="159"/>
      <c r="R28" s="29"/>
      <c r="S28" s="29"/>
      <c r="T28" s="29"/>
      <c r="U28" s="29"/>
      <c r="V28" s="29"/>
      <c r="W28" s="29"/>
    </row>
    <row r="29" spans="1:23" ht="14.25" customHeight="1" x14ac:dyDescent="0.2">
      <c r="A29" s="25"/>
      <c r="B29" s="167"/>
      <c r="C29" s="168"/>
      <c r="D29" s="168"/>
      <c r="E29" s="168"/>
      <c r="F29" s="168"/>
      <c r="G29" s="168"/>
      <c r="H29" s="169"/>
      <c r="R29" s="29"/>
      <c r="S29" s="29"/>
      <c r="T29" s="29"/>
      <c r="U29" s="29"/>
      <c r="V29" s="29"/>
      <c r="W29" s="29"/>
    </row>
    <row r="30" spans="1:23" ht="22.5" customHeight="1" x14ac:dyDescent="0.2">
      <c r="A30" s="28" t="s">
        <v>41</v>
      </c>
      <c r="B30" s="163" t="s">
        <v>42</v>
      </c>
      <c r="C30" s="10">
        <v>6</v>
      </c>
      <c r="D30" s="10">
        <v>6</v>
      </c>
      <c r="E30" s="10">
        <v>6</v>
      </c>
      <c r="F30" s="160">
        <f>C30/C31</f>
        <v>0.8571428571428571</v>
      </c>
      <c r="G30" s="160">
        <f>D30/D31</f>
        <v>0.8571428571428571</v>
      </c>
      <c r="H30" s="160">
        <f>E30/E31</f>
        <v>0.8571428571428571</v>
      </c>
      <c r="R30" s="29"/>
      <c r="S30" s="29"/>
      <c r="T30" s="29"/>
      <c r="U30" s="29"/>
      <c r="V30" s="29"/>
      <c r="W30" s="29"/>
    </row>
    <row r="31" spans="1:23" ht="14.25" customHeight="1" x14ac:dyDescent="0.2">
      <c r="A31" s="43"/>
      <c r="B31" s="164"/>
      <c r="C31" s="4">
        <v>7</v>
      </c>
      <c r="D31" s="4">
        <v>7</v>
      </c>
      <c r="E31" s="4">
        <v>7</v>
      </c>
      <c r="F31" s="161"/>
      <c r="G31" s="161"/>
      <c r="H31" s="161"/>
      <c r="R31" s="29"/>
      <c r="S31" s="29"/>
      <c r="T31" s="29"/>
      <c r="U31" s="29"/>
      <c r="V31" s="29"/>
      <c r="W31" s="29"/>
    </row>
    <row r="32" spans="1:23" ht="22.5" customHeight="1" x14ac:dyDescent="0.2">
      <c r="A32" s="28"/>
      <c r="B32" s="22" t="s">
        <v>39</v>
      </c>
      <c r="C32" s="131">
        <v>3877</v>
      </c>
      <c r="D32" s="131">
        <v>3866</v>
      </c>
      <c r="E32" s="131">
        <v>3857</v>
      </c>
      <c r="F32" s="160">
        <f>C32/C33</f>
        <v>1</v>
      </c>
      <c r="G32" s="160">
        <f>D32/D33</f>
        <v>1</v>
      </c>
      <c r="H32" s="160">
        <f>E32/E33</f>
        <v>1</v>
      </c>
      <c r="R32" s="29"/>
      <c r="S32" s="29"/>
      <c r="T32" s="29"/>
      <c r="U32" s="29"/>
      <c r="V32" s="29"/>
      <c r="W32" s="29"/>
    </row>
    <row r="33" spans="1:23" ht="14.25" customHeight="1" x14ac:dyDescent="0.2">
      <c r="A33" s="25"/>
      <c r="B33" s="22" t="s">
        <v>40</v>
      </c>
      <c r="C33" s="131">
        <v>3877</v>
      </c>
      <c r="D33" s="131">
        <v>3866</v>
      </c>
      <c r="E33" s="131">
        <v>3857</v>
      </c>
      <c r="F33" s="161"/>
      <c r="G33" s="161"/>
      <c r="H33" s="161"/>
      <c r="R33" s="29"/>
      <c r="S33" s="29"/>
      <c r="T33" s="29"/>
      <c r="U33" s="29"/>
      <c r="V33" s="29"/>
      <c r="W33" s="29"/>
    </row>
    <row r="34" spans="1:23" ht="22.5" customHeight="1" x14ac:dyDescent="0.2">
      <c r="A34" s="28" t="s">
        <v>43</v>
      </c>
      <c r="B34" s="22" t="s">
        <v>44</v>
      </c>
      <c r="C34" s="4">
        <v>34</v>
      </c>
      <c r="D34" s="4">
        <v>36</v>
      </c>
      <c r="E34" s="4">
        <v>36</v>
      </c>
      <c r="F34" s="160">
        <f>C34/C35</f>
        <v>0.30357142857142855</v>
      </c>
      <c r="G34" s="160">
        <f>D34/D35</f>
        <v>0.32142857142857145</v>
      </c>
      <c r="H34" s="160">
        <f>E34/E35</f>
        <v>0.32142857142857145</v>
      </c>
      <c r="R34" s="29"/>
      <c r="S34" s="29"/>
      <c r="T34" s="29"/>
      <c r="U34" s="29"/>
      <c r="V34" s="29"/>
      <c r="W34" s="29"/>
    </row>
    <row r="35" spans="1:23" ht="14.25" customHeight="1" x14ac:dyDescent="0.2">
      <c r="A35" s="25"/>
      <c r="B35" s="22" t="s">
        <v>45</v>
      </c>
      <c r="C35" s="4">
        <v>112</v>
      </c>
      <c r="D35" s="4">
        <v>112</v>
      </c>
      <c r="E35" s="4">
        <v>112</v>
      </c>
      <c r="F35" s="161"/>
      <c r="G35" s="161"/>
      <c r="H35" s="161"/>
      <c r="R35" s="29"/>
      <c r="S35" s="29"/>
      <c r="T35" s="29"/>
      <c r="U35" s="29"/>
      <c r="V35" s="29"/>
      <c r="W35" s="29"/>
    </row>
  </sheetData>
  <mergeCells count="41">
    <mergeCell ref="B30:B31"/>
    <mergeCell ref="B26:H26"/>
    <mergeCell ref="G12:G13"/>
    <mergeCell ref="H12:H13"/>
    <mergeCell ref="F20:F21"/>
    <mergeCell ref="G20:G21"/>
    <mergeCell ref="F22:F23"/>
    <mergeCell ref="B29:H29"/>
    <mergeCell ref="D12:D13"/>
    <mergeCell ref="E12:E13"/>
    <mergeCell ref="G22:G23"/>
    <mergeCell ref="H20:H21"/>
    <mergeCell ref="H22:H23"/>
    <mergeCell ref="F16:F17"/>
    <mergeCell ref="A1:H1"/>
    <mergeCell ref="C2:E2"/>
    <mergeCell ref="F2:H2"/>
    <mergeCell ref="F8:F9"/>
    <mergeCell ref="G8:G9"/>
    <mergeCell ref="H8:H9"/>
    <mergeCell ref="G4:G5"/>
    <mergeCell ref="H4:H5"/>
    <mergeCell ref="F4:F5"/>
    <mergeCell ref="H6:H7"/>
    <mergeCell ref="F6:F7"/>
    <mergeCell ref="G6:G7"/>
    <mergeCell ref="F34:F35"/>
    <mergeCell ref="G34:G35"/>
    <mergeCell ref="H34:H35"/>
    <mergeCell ref="F30:F31"/>
    <mergeCell ref="G30:G31"/>
    <mergeCell ref="H32:H33"/>
    <mergeCell ref="G32:G33"/>
    <mergeCell ref="F32:F33"/>
    <mergeCell ref="H30:H31"/>
    <mergeCell ref="H10:H11"/>
    <mergeCell ref="F10:F11"/>
    <mergeCell ref="G16:G17"/>
    <mergeCell ref="B28:H28"/>
    <mergeCell ref="H16:H17"/>
    <mergeCell ref="G10:G11"/>
  </mergeCells>
  <phoneticPr fontId="0" type="noConversion"/>
  <pageMargins left="0.51" right="0.2" top="0.59055118110236227" bottom="0.59055118110236227" header="0.31496062992125984" footer="0.31496062992125984"/>
  <pageSetup paperSize="9" orientation="portrait" r:id="rId1"/>
  <headerFooter alignWithMargins="0">
    <oddHeader>&amp;CComune di MONTEGIORGIO
Provincia di Fermo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topLeftCell="A4" zoomScale="130" workbookViewId="0">
      <selection activeCell="E25" sqref="E25"/>
    </sheetView>
  </sheetViews>
  <sheetFormatPr defaultRowHeight="12.75" x14ac:dyDescent="0.2"/>
  <cols>
    <col min="1" max="1" width="24.42578125" customWidth="1"/>
    <col min="2" max="2" width="14.5703125" customWidth="1"/>
    <col min="3" max="3" width="10.28515625" customWidth="1"/>
    <col min="4" max="4" width="10.5703125" customWidth="1"/>
    <col min="5" max="5" width="10.28515625" style="1" customWidth="1"/>
    <col min="6" max="8" width="7.85546875" customWidth="1"/>
  </cols>
  <sheetData>
    <row r="1" spans="1:23" ht="72.75" customHeight="1" x14ac:dyDescent="0.2">
      <c r="A1" s="162" t="s">
        <v>17</v>
      </c>
      <c r="B1" s="162"/>
      <c r="C1" s="162"/>
      <c r="D1" s="162"/>
      <c r="E1" s="162"/>
      <c r="F1" s="162"/>
      <c r="G1" s="162"/>
      <c r="H1" s="162"/>
    </row>
    <row r="2" spans="1:23" ht="25.5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9.25" customHeight="1" x14ac:dyDescent="0.2">
      <c r="A3" s="11" t="s">
        <v>19</v>
      </c>
      <c r="B3" s="19" t="s">
        <v>46</v>
      </c>
      <c r="C3" s="121">
        <v>2017</v>
      </c>
      <c r="D3" s="121">
        <v>2018</v>
      </c>
      <c r="E3" s="121">
        <v>2019</v>
      </c>
      <c r="F3" s="121">
        <v>2017</v>
      </c>
      <c r="G3" s="121">
        <v>2018</v>
      </c>
      <c r="H3" s="121">
        <v>2019</v>
      </c>
    </row>
    <row r="4" spans="1:23" ht="22.5" customHeight="1" x14ac:dyDescent="0.2">
      <c r="A4" s="21" t="s">
        <v>21</v>
      </c>
      <c r="B4" s="22" t="s">
        <v>47</v>
      </c>
      <c r="C4" s="76">
        <v>168219</v>
      </c>
      <c r="D4" s="76">
        <v>185014.52</v>
      </c>
      <c r="E4" s="76">
        <v>207705.05</v>
      </c>
      <c r="F4" s="174">
        <f>C4/C5</f>
        <v>25.025141326986017</v>
      </c>
      <c r="G4" s="174">
        <f>D4/D5</f>
        <v>27.462449161347781</v>
      </c>
      <c r="H4" s="174">
        <f>E4/E5</f>
        <v>31.356438707729467</v>
      </c>
      <c r="I4" t="s">
        <v>128</v>
      </c>
    </row>
    <row r="5" spans="1:23" ht="14.25" customHeight="1" x14ac:dyDescent="0.2">
      <c r="A5" s="25"/>
      <c r="B5" s="22" t="s">
        <v>23</v>
      </c>
      <c r="C5" s="75">
        <v>6722</v>
      </c>
      <c r="D5" s="75">
        <v>6737</v>
      </c>
      <c r="E5" s="132">
        <v>6624</v>
      </c>
      <c r="F5" s="175"/>
      <c r="G5" s="175"/>
      <c r="H5" s="175"/>
    </row>
    <row r="6" spans="1:23" ht="22.5" customHeight="1" x14ac:dyDescent="0.2">
      <c r="A6" s="28" t="s">
        <v>24</v>
      </c>
      <c r="B6" s="22" t="s">
        <v>47</v>
      </c>
      <c r="C6" s="76">
        <v>652800.89</v>
      </c>
      <c r="D6" s="76">
        <v>621830.13</v>
      </c>
      <c r="E6" s="147">
        <v>626481.93999999994</v>
      </c>
      <c r="F6" s="174">
        <f>C6/C7</f>
        <v>97.114086581374593</v>
      </c>
      <c r="G6" s="174">
        <f>D6/D7</f>
        <v>92.300746623126017</v>
      </c>
      <c r="H6" s="174">
        <f>E6/E7</f>
        <v>94.577587560386462</v>
      </c>
      <c r="I6" t="s">
        <v>129</v>
      </c>
      <c r="J6" s="29"/>
    </row>
    <row r="7" spans="1:23" s="3" customFormat="1" ht="14.25" customHeight="1" x14ac:dyDescent="0.2">
      <c r="A7" s="25"/>
      <c r="B7" s="22" t="s">
        <v>23</v>
      </c>
      <c r="C7" s="75">
        <f>C5</f>
        <v>6722</v>
      </c>
      <c r="D7" s="75">
        <f>D5</f>
        <v>6737</v>
      </c>
      <c r="E7" s="132">
        <f>E5</f>
        <v>6624</v>
      </c>
      <c r="F7" s="175"/>
      <c r="G7" s="175"/>
      <c r="H7" s="175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2.5" customHeight="1" x14ac:dyDescent="0.2">
      <c r="A8" s="28" t="s">
        <v>25</v>
      </c>
      <c r="B8" s="22" t="s">
        <v>47</v>
      </c>
      <c r="C8" s="76">
        <v>388731.15</v>
      </c>
      <c r="D8" s="76">
        <v>314033.43</v>
      </c>
      <c r="E8" s="76">
        <v>339627.72</v>
      </c>
      <c r="F8" s="174">
        <f>C8/C9</f>
        <v>57.829686105325798</v>
      </c>
      <c r="G8" s="174">
        <f>D8/D9</f>
        <v>46.613244767700756</v>
      </c>
      <c r="H8" s="174">
        <f>E8/E9</f>
        <v>51.272300724637674</v>
      </c>
      <c r="I8" s="29" t="s">
        <v>130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4.25" customHeight="1" x14ac:dyDescent="0.2">
      <c r="A9" s="25" t="s">
        <v>117</v>
      </c>
      <c r="B9" s="22" t="s">
        <v>23</v>
      </c>
      <c r="C9" s="75">
        <f>C5</f>
        <v>6722</v>
      </c>
      <c r="D9" s="75">
        <f>D5</f>
        <v>6737</v>
      </c>
      <c r="E9" s="132">
        <f>E5</f>
        <v>6624</v>
      </c>
      <c r="F9" s="175"/>
      <c r="G9" s="175"/>
      <c r="H9" s="175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2.5" customHeight="1" x14ac:dyDescent="0.2">
      <c r="A10" s="28" t="s">
        <v>28</v>
      </c>
      <c r="B10" s="22" t="s">
        <v>47</v>
      </c>
      <c r="C10" s="76">
        <v>30212.240000000002</v>
      </c>
      <c r="D10" s="76">
        <v>65637.77</v>
      </c>
      <c r="E10" s="76">
        <v>83488.600000000006</v>
      </c>
      <c r="F10" s="174">
        <f>C10/C11</f>
        <v>4.4945313894674204</v>
      </c>
      <c r="G10" s="174">
        <f>D10/D11</f>
        <v>9.7428781356686951</v>
      </c>
      <c r="H10" s="174">
        <f>E10/E11</f>
        <v>12.603955314009662</v>
      </c>
      <c r="I10" s="29" t="s">
        <v>131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4.25" customHeight="1" x14ac:dyDescent="0.2">
      <c r="A11" s="25"/>
      <c r="B11" s="22" t="s">
        <v>23</v>
      </c>
      <c r="C11" s="75">
        <f>C5</f>
        <v>6722</v>
      </c>
      <c r="D11" s="75">
        <f>D5</f>
        <v>6737</v>
      </c>
      <c r="E11" s="132">
        <f>E5</f>
        <v>6624</v>
      </c>
      <c r="F11" s="175"/>
      <c r="G11" s="175"/>
      <c r="H11" s="175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2.5" customHeight="1" x14ac:dyDescent="0.2">
      <c r="A12" s="28" t="s">
        <v>29</v>
      </c>
      <c r="B12" s="22" t="s">
        <v>47</v>
      </c>
      <c r="C12" s="141"/>
      <c r="D12" s="172"/>
      <c r="E12" s="172"/>
      <c r="F12" s="172"/>
      <c r="G12" s="172"/>
      <c r="H12" s="172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4.25" customHeight="1" x14ac:dyDescent="0.2">
      <c r="A13" s="25"/>
      <c r="B13" s="30" t="s">
        <v>23</v>
      </c>
      <c r="C13" s="142"/>
      <c r="D13" s="173"/>
      <c r="E13" s="173"/>
      <c r="F13" s="173"/>
      <c r="G13" s="173"/>
      <c r="H13" s="173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2.5" customHeight="1" x14ac:dyDescent="0.2">
      <c r="A14" s="31" t="s">
        <v>30</v>
      </c>
      <c r="B14" s="22" t="s">
        <v>47</v>
      </c>
      <c r="C14" s="76">
        <v>0</v>
      </c>
      <c r="D14" s="76">
        <v>0</v>
      </c>
      <c r="E14" s="76">
        <v>0</v>
      </c>
      <c r="F14" s="174">
        <f>C14/C15</f>
        <v>0</v>
      </c>
      <c r="G14" s="174">
        <f>D14/D15</f>
        <v>0</v>
      </c>
      <c r="H14" s="174">
        <f>E14/E15</f>
        <v>0</v>
      </c>
      <c r="I14" s="29" t="s">
        <v>132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4.25" customHeight="1" x14ac:dyDescent="0.2">
      <c r="A15" s="36"/>
      <c r="B15" s="30" t="s">
        <v>23</v>
      </c>
      <c r="C15" s="75">
        <f>C5</f>
        <v>6722</v>
      </c>
      <c r="D15" s="75">
        <f>D5</f>
        <v>6737</v>
      </c>
      <c r="E15" s="132">
        <f>E5</f>
        <v>6624</v>
      </c>
      <c r="F15" s="175"/>
      <c r="G15" s="175"/>
      <c r="H15" s="175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21" customHeight="1" x14ac:dyDescent="0.2">
      <c r="A16" s="28" t="s">
        <v>31</v>
      </c>
      <c r="B16" s="22" t="s">
        <v>47</v>
      </c>
      <c r="C16" s="76">
        <v>131069.17</v>
      </c>
      <c r="D16" s="76">
        <v>139281.39000000001</v>
      </c>
      <c r="E16" s="76">
        <v>143271.94</v>
      </c>
      <c r="F16" s="174">
        <f>C16/C17</f>
        <v>19.498537637607853</v>
      </c>
      <c r="G16" s="174">
        <f>D16/D17</f>
        <v>20.674096778981745</v>
      </c>
      <c r="H16" s="174">
        <f>E16/E17</f>
        <v>21.629217995169082</v>
      </c>
      <c r="I16" s="29" t="s">
        <v>133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3" customFormat="1" x14ac:dyDescent="0.2">
      <c r="A17" s="25"/>
      <c r="B17" s="30" t="s">
        <v>23</v>
      </c>
      <c r="C17" s="75">
        <f>C5</f>
        <v>6722</v>
      </c>
      <c r="D17" s="75">
        <f>D5</f>
        <v>6737</v>
      </c>
      <c r="E17" s="132">
        <f>E5</f>
        <v>6624</v>
      </c>
      <c r="F17" s="175"/>
      <c r="G17" s="175"/>
      <c r="H17" s="175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21" customHeight="1" x14ac:dyDescent="0.2">
      <c r="A18" s="28" t="s">
        <v>32</v>
      </c>
      <c r="B18" s="22" t="s">
        <v>47</v>
      </c>
      <c r="C18" s="76">
        <v>0</v>
      </c>
      <c r="D18" s="76">
        <v>0</v>
      </c>
      <c r="E18" s="76">
        <v>0</v>
      </c>
      <c r="F18" s="174">
        <v>0</v>
      </c>
      <c r="G18" s="174">
        <v>0</v>
      </c>
      <c r="H18" s="174"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3" customFormat="1" x14ac:dyDescent="0.2">
      <c r="A19" s="25"/>
      <c r="B19" s="30" t="s">
        <v>23</v>
      </c>
      <c r="C19" s="75">
        <f>C5</f>
        <v>6722</v>
      </c>
      <c r="D19" s="75">
        <f>D5</f>
        <v>6737</v>
      </c>
      <c r="E19" s="132">
        <f>E5</f>
        <v>6624</v>
      </c>
      <c r="F19" s="175"/>
      <c r="G19" s="175"/>
      <c r="H19" s="175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22.5" customHeight="1" x14ac:dyDescent="0.2">
      <c r="A20" s="28" t="s">
        <v>33</v>
      </c>
      <c r="B20" s="22" t="s">
        <v>47</v>
      </c>
      <c r="C20" s="76">
        <v>7990.28</v>
      </c>
      <c r="D20" s="76">
        <v>5918.6</v>
      </c>
      <c r="E20" s="76">
        <v>6075.69</v>
      </c>
      <c r="F20" s="174">
        <f>C20/C21</f>
        <v>1.1886759892889021</v>
      </c>
      <c r="G20" s="174">
        <f>D20/D21</f>
        <v>0.87852159715006684</v>
      </c>
      <c r="H20" s="174">
        <f>E20/E21</f>
        <v>0.91722373188405792</v>
      </c>
      <c r="I20" t="s">
        <v>134</v>
      </c>
      <c r="R20" s="29"/>
      <c r="S20" s="29"/>
      <c r="T20" s="29"/>
      <c r="U20" s="29"/>
      <c r="V20" s="29"/>
      <c r="W20" s="29"/>
    </row>
    <row r="21" spans="1:23" ht="14.25" customHeight="1" x14ac:dyDescent="0.2">
      <c r="A21" s="25"/>
      <c r="B21" s="30" t="s">
        <v>23</v>
      </c>
      <c r="C21" s="75">
        <f>C5</f>
        <v>6722</v>
      </c>
      <c r="D21" s="75">
        <f>D5</f>
        <v>6737</v>
      </c>
      <c r="E21" s="132">
        <f>E5</f>
        <v>6624</v>
      </c>
      <c r="F21" s="175"/>
      <c r="G21" s="175"/>
      <c r="H21" s="175"/>
      <c r="R21" s="29"/>
      <c r="S21" s="29"/>
      <c r="T21" s="29"/>
      <c r="U21" s="29"/>
      <c r="V21" s="29"/>
      <c r="W21" s="29"/>
    </row>
    <row r="22" spans="1:23" ht="22.5" customHeight="1" x14ac:dyDescent="0.2">
      <c r="A22" s="28" t="s">
        <v>34</v>
      </c>
      <c r="B22" s="22" t="s">
        <v>47</v>
      </c>
      <c r="C22" s="76">
        <v>351476.31</v>
      </c>
      <c r="D22" s="76">
        <v>351825.72</v>
      </c>
      <c r="E22" s="76">
        <v>347518.94</v>
      </c>
      <c r="F22" s="174">
        <f>C22/C23</f>
        <v>905.86677835051546</v>
      </c>
      <c r="G22" s="174">
        <f>D22/D23</f>
        <v>935.70670212765947</v>
      </c>
      <c r="H22" s="174">
        <f>E22/E23</f>
        <v>941.78574525745262</v>
      </c>
      <c r="I22" t="s">
        <v>135</v>
      </c>
      <c r="R22" s="29"/>
      <c r="S22" s="29"/>
      <c r="T22" s="29"/>
      <c r="U22" s="29"/>
      <c r="V22" s="29"/>
      <c r="W22" s="29"/>
    </row>
    <row r="23" spans="1:23" ht="14.25" customHeight="1" x14ac:dyDescent="0.2">
      <c r="A23" s="25"/>
      <c r="B23" s="22" t="s">
        <v>113</v>
      </c>
      <c r="C23" s="130">
        <v>388</v>
      </c>
      <c r="D23" s="130">
        <v>376</v>
      </c>
      <c r="E23" s="130">
        <v>369</v>
      </c>
      <c r="F23" s="175"/>
      <c r="G23" s="175"/>
      <c r="H23" s="175"/>
      <c r="R23" s="29"/>
      <c r="S23" s="29"/>
      <c r="T23" s="29"/>
      <c r="U23" s="29"/>
      <c r="V23" s="29"/>
      <c r="W23" s="29"/>
    </row>
    <row r="24" spans="1:23" ht="21" customHeight="1" x14ac:dyDescent="0.2">
      <c r="A24" s="28" t="s">
        <v>36</v>
      </c>
      <c r="B24" s="22" t="s">
        <v>47</v>
      </c>
      <c r="C24" s="76">
        <v>38421.32</v>
      </c>
      <c r="D24" s="76">
        <v>57326.94</v>
      </c>
      <c r="E24" s="76">
        <v>42549.31</v>
      </c>
      <c r="F24" s="174">
        <f>C24/C25</f>
        <v>5.7157572151145493</v>
      </c>
      <c r="G24" s="174">
        <f>D24/D25</f>
        <v>8.5092682202760876</v>
      </c>
      <c r="H24" s="174">
        <f>E24/E25</f>
        <v>6.4235069444444441</v>
      </c>
      <c r="I24" s="29" t="s">
        <v>136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3" customFormat="1" x14ac:dyDescent="0.2">
      <c r="A25" s="25"/>
      <c r="B25" s="30" t="s">
        <v>23</v>
      </c>
      <c r="C25" s="75">
        <f>C5</f>
        <v>6722</v>
      </c>
      <c r="D25" s="75">
        <f>D5</f>
        <v>6737</v>
      </c>
      <c r="E25" s="132">
        <f>E5</f>
        <v>6624</v>
      </c>
      <c r="F25" s="175"/>
      <c r="G25" s="175"/>
      <c r="H25" s="17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22.5" customHeight="1" x14ac:dyDescent="0.2">
      <c r="A26" s="28" t="s">
        <v>37</v>
      </c>
      <c r="B26" s="178" t="s">
        <v>126</v>
      </c>
      <c r="C26" s="179"/>
      <c r="D26" s="179"/>
      <c r="E26" s="179"/>
      <c r="F26" s="179"/>
      <c r="G26" s="179"/>
      <c r="H26" s="180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s="3" customFormat="1" ht="14.25" customHeight="1" x14ac:dyDescent="0.2">
      <c r="A27" s="25"/>
      <c r="B27" s="181"/>
      <c r="C27" s="182"/>
      <c r="D27" s="182"/>
      <c r="E27" s="182"/>
      <c r="F27" s="182"/>
      <c r="G27" s="182"/>
      <c r="H27" s="183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22.5" customHeight="1" x14ac:dyDescent="0.2">
      <c r="A28" s="71" t="s">
        <v>38</v>
      </c>
      <c r="B28" s="178" t="s">
        <v>126</v>
      </c>
      <c r="C28" s="179"/>
      <c r="D28" s="179"/>
      <c r="E28" s="179"/>
      <c r="F28" s="179"/>
      <c r="G28" s="179"/>
      <c r="H28" s="180"/>
      <c r="R28" s="29"/>
      <c r="S28" s="29"/>
      <c r="T28" s="29"/>
      <c r="U28" s="29"/>
      <c r="V28" s="29"/>
      <c r="W28" s="29"/>
    </row>
    <row r="29" spans="1:23" ht="14.25" customHeight="1" x14ac:dyDescent="0.2">
      <c r="A29" s="55"/>
      <c r="B29" s="181"/>
      <c r="C29" s="182"/>
      <c r="D29" s="182"/>
      <c r="E29" s="182"/>
      <c r="F29" s="182"/>
      <c r="G29" s="182"/>
      <c r="H29" s="183"/>
      <c r="R29" s="29"/>
      <c r="S29" s="29"/>
      <c r="T29" s="29"/>
      <c r="U29" s="29"/>
      <c r="V29" s="29"/>
      <c r="W29" s="29"/>
    </row>
    <row r="30" spans="1:23" ht="22.5" customHeight="1" x14ac:dyDescent="0.2">
      <c r="A30" s="71" t="s">
        <v>41</v>
      </c>
      <c r="B30" s="72" t="s">
        <v>47</v>
      </c>
      <c r="C30" s="114">
        <v>602802.80000000005</v>
      </c>
      <c r="D30" s="114">
        <v>659050</v>
      </c>
      <c r="E30" s="114">
        <v>607108.01</v>
      </c>
      <c r="F30" s="176">
        <f>C30/C31</f>
        <v>23.48460339722612</v>
      </c>
      <c r="G30" s="176">
        <f>D30/D31</f>
        <v>24.511845873470449</v>
      </c>
      <c r="H30" s="176">
        <f>E30/E31</f>
        <v>21.687076159176968</v>
      </c>
      <c r="I30" t="s">
        <v>137</v>
      </c>
      <c r="R30" s="29"/>
      <c r="S30" s="29"/>
      <c r="T30" s="29"/>
      <c r="U30" s="29"/>
      <c r="V30" s="29"/>
      <c r="W30" s="29"/>
    </row>
    <row r="31" spans="1:23" ht="14.25" customHeight="1" x14ac:dyDescent="0.2">
      <c r="A31" s="55"/>
      <c r="B31" s="30" t="s">
        <v>48</v>
      </c>
      <c r="C31" s="132">
        <v>25668</v>
      </c>
      <c r="D31" s="132">
        <v>26887</v>
      </c>
      <c r="E31" s="132">
        <v>27994</v>
      </c>
      <c r="F31" s="177"/>
      <c r="G31" s="177"/>
      <c r="H31" s="177"/>
      <c r="R31" s="29"/>
      <c r="S31" s="29"/>
      <c r="T31" s="29"/>
      <c r="U31" s="29"/>
      <c r="V31" s="29"/>
      <c r="W31" s="29"/>
    </row>
    <row r="32" spans="1:23" ht="22.5" customHeight="1" x14ac:dyDescent="0.2">
      <c r="A32" s="71" t="s">
        <v>43</v>
      </c>
      <c r="B32" s="30" t="s">
        <v>47</v>
      </c>
      <c r="C32" s="114">
        <v>405304.56</v>
      </c>
      <c r="D32" s="114">
        <v>442345.43</v>
      </c>
      <c r="E32" s="114">
        <v>284048.34999999998</v>
      </c>
      <c r="F32" s="176">
        <f>C32/C33</f>
        <v>11920.722352941177</v>
      </c>
      <c r="G32" s="176">
        <f>D32/D33</f>
        <v>12287.373055555556</v>
      </c>
      <c r="H32" s="176">
        <f>E32/E33</f>
        <v>7890.2319444444438</v>
      </c>
      <c r="I32" t="s">
        <v>138</v>
      </c>
      <c r="R32" s="29"/>
      <c r="S32" s="29"/>
      <c r="T32" s="29"/>
      <c r="U32" s="29"/>
      <c r="V32" s="29"/>
      <c r="W32" s="29"/>
    </row>
    <row r="33" spans="1:23" ht="14.25" customHeight="1" x14ac:dyDescent="0.2">
      <c r="A33" s="55"/>
      <c r="B33" s="30" t="s">
        <v>115</v>
      </c>
      <c r="C33" s="74">
        <v>34</v>
      </c>
      <c r="D33" s="74">
        <v>36</v>
      </c>
      <c r="E33" s="74">
        <v>36</v>
      </c>
      <c r="F33" s="177"/>
      <c r="G33" s="177"/>
      <c r="H33" s="177"/>
      <c r="R33" s="29"/>
      <c r="S33" s="29"/>
      <c r="T33" s="29"/>
      <c r="U33" s="29"/>
      <c r="V33" s="29"/>
      <c r="W33" s="29"/>
    </row>
  </sheetData>
  <mergeCells count="46">
    <mergeCell ref="F20:F21"/>
    <mergeCell ref="F16:F17"/>
    <mergeCell ref="B28:H29"/>
    <mergeCell ref="G30:G31"/>
    <mergeCell ref="H30:H31"/>
    <mergeCell ref="G20:G21"/>
    <mergeCell ref="H20:H21"/>
    <mergeCell ref="F22:F23"/>
    <mergeCell ref="F18:F19"/>
    <mergeCell ref="G18:G19"/>
    <mergeCell ref="G22:G23"/>
    <mergeCell ref="H22:H23"/>
    <mergeCell ref="F32:F33"/>
    <mergeCell ref="G32:G33"/>
    <mergeCell ref="H32:H33"/>
    <mergeCell ref="G24:G25"/>
    <mergeCell ref="H24:H25"/>
    <mergeCell ref="B26:H27"/>
    <mergeCell ref="F30:F31"/>
    <mergeCell ref="F24:F25"/>
    <mergeCell ref="A1:H1"/>
    <mergeCell ref="F4:F5"/>
    <mergeCell ref="G4:G5"/>
    <mergeCell ref="H4:H5"/>
    <mergeCell ref="H6:H7"/>
    <mergeCell ref="C2:E2"/>
    <mergeCell ref="F2:H2"/>
    <mergeCell ref="F6:F7"/>
    <mergeCell ref="G6:G7"/>
    <mergeCell ref="H8:H9"/>
    <mergeCell ref="F10:F11"/>
    <mergeCell ref="G10:G11"/>
    <mergeCell ref="G16:G17"/>
    <mergeCell ref="H16:H17"/>
    <mergeCell ref="F8:F9"/>
    <mergeCell ref="H14:H15"/>
    <mergeCell ref="G8:G9"/>
    <mergeCell ref="E12:E13"/>
    <mergeCell ref="H18:H19"/>
    <mergeCell ref="H10:H11"/>
    <mergeCell ref="H12:H13"/>
    <mergeCell ref="D12:D13"/>
    <mergeCell ref="F14:F15"/>
    <mergeCell ref="G14:G15"/>
    <mergeCell ref="G12:G13"/>
    <mergeCell ref="F12:F13"/>
  </mergeCells>
  <phoneticPr fontId="0" type="noConversion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>
    <oddHeader>&amp;CComune di MONTEGIORGIO
Provincia di Fermo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8"/>
  <sheetViews>
    <sheetView topLeftCell="A22" zoomScale="130" workbookViewId="0">
      <selection activeCell="E19" sqref="E19"/>
    </sheetView>
  </sheetViews>
  <sheetFormatPr defaultRowHeight="12.75" x14ac:dyDescent="0.2"/>
  <cols>
    <col min="1" max="1" width="30.5703125" customWidth="1"/>
    <col min="2" max="2" width="15.7109375" customWidth="1"/>
    <col min="3" max="4" width="8.7109375" customWidth="1"/>
    <col min="5" max="5" width="10" bestFit="1" customWidth="1"/>
    <col min="6" max="7" width="8" customWidth="1"/>
    <col min="8" max="8" width="7.7109375" customWidth="1"/>
  </cols>
  <sheetData>
    <row r="1" spans="1:23" ht="21" customHeight="1" x14ac:dyDescent="0.25">
      <c r="A1" s="187" t="s">
        <v>49</v>
      </c>
      <c r="B1" s="187"/>
      <c r="C1" s="187"/>
      <c r="D1" s="187"/>
      <c r="E1" s="187"/>
      <c r="F1" s="187"/>
      <c r="G1" s="187"/>
      <c r="H1" s="187"/>
    </row>
    <row r="2" spans="1:23" ht="13.5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5.5" customHeight="1" x14ac:dyDescent="0.2">
      <c r="A3" s="11" t="s">
        <v>19</v>
      </c>
      <c r="B3" s="19" t="s">
        <v>20</v>
      </c>
      <c r="C3" s="121">
        <v>2017</v>
      </c>
      <c r="D3" s="121">
        <v>2018</v>
      </c>
      <c r="E3" s="121">
        <v>2019</v>
      </c>
      <c r="F3" s="121">
        <v>2017</v>
      </c>
      <c r="G3" s="121">
        <v>2018</v>
      </c>
      <c r="H3" s="121">
        <v>2019</v>
      </c>
      <c r="J3" s="1"/>
    </row>
    <row r="4" spans="1:23" ht="21" customHeight="1" x14ac:dyDescent="0.2">
      <c r="A4" s="48" t="s">
        <v>50</v>
      </c>
      <c r="B4" s="22" t="s">
        <v>74</v>
      </c>
      <c r="C4" s="20">
        <v>26</v>
      </c>
      <c r="D4" s="20">
        <v>25</v>
      </c>
      <c r="E4" s="20">
        <v>25</v>
      </c>
      <c r="F4" s="155">
        <f>C4/C5</f>
        <v>0.70270270270270274</v>
      </c>
      <c r="G4" s="155">
        <f>D4/D5</f>
        <v>0.75757575757575757</v>
      </c>
      <c r="H4" s="155">
        <f>E4/E5</f>
        <v>0.75757575757575757</v>
      </c>
    </row>
    <row r="5" spans="1:23" ht="11.25" customHeight="1" x14ac:dyDescent="0.2">
      <c r="A5" s="25"/>
      <c r="B5" s="22" t="s">
        <v>27</v>
      </c>
      <c r="C5" s="20">
        <v>37</v>
      </c>
      <c r="D5" s="20">
        <v>33</v>
      </c>
      <c r="E5" s="20">
        <v>33</v>
      </c>
      <c r="F5" s="156"/>
      <c r="G5" s="156"/>
      <c r="H5" s="156"/>
    </row>
    <row r="6" spans="1:23" ht="18" customHeight="1" x14ac:dyDescent="0.2">
      <c r="A6" s="28" t="s">
        <v>51</v>
      </c>
      <c r="B6" s="188"/>
      <c r="C6" s="115"/>
      <c r="D6" s="170"/>
      <c r="E6" s="170"/>
      <c r="F6" s="165"/>
      <c r="G6" s="165"/>
      <c r="H6" s="165"/>
    </row>
    <row r="7" spans="1:23" s="3" customFormat="1" ht="12.75" customHeight="1" x14ac:dyDescent="0.2">
      <c r="A7" s="25"/>
      <c r="B7" s="189"/>
      <c r="C7" s="116"/>
      <c r="D7" s="171"/>
      <c r="E7" s="171"/>
      <c r="F7" s="166"/>
      <c r="G7" s="166"/>
      <c r="H7" s="166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18" customHeight="1" x14ac:dyDescent="0.2">
      <c r="A8" s="28" t="s">
        <v>52</v>
      </c>
      <c r="B8" s="22" t="s">
        <v>74</v>
      </c>
      <c r="C8" s="20">
        <v>11</v>
      </c>
      <c r="D8" s="20">
        <v>14</v>
      </c>
      <c r="E8" s="20">
        <v>14</v>
      </c>
      <c r="F8" s="155">
        <f>C8/C9</f>
        <v>1</v>
      </c>
      <c r="G8" s="155">
        <f>D8/D9</f>
        <v>1</v>
      </c>
      <c r="H8" s="155">
        <f>E8/E9</f>
        <v>1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2.75" customHeight="1" x14ac:dyDescent="0.2">
      <c r="A9" s="25"/>
      <c r="B9" s="22" t="s">
        <v>27</v>
      </c>
      <c r="C9" s="20">
        <v>11</v>
      </c>
      <c r="D9" s="20">
        <v>14</v>
      </c>
      <c r="E9" s="20">
        <v>14</v>
      </c>
      <c r="F9" s="156"/>
      <c r="G9" s="156"/>
      <c r="H9" s="156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1" customHeight="1" x14ac:dyDescent="0.2">
      <c r="A10" s="49" t="s">
        <v>53</v>
      </c>
      <c r="B10" s="188"/>
      <c r="C10" s="115"/>
      <c r="D10" s="170"/>
      <c r="E10" s="170"/>
      <c r="F10" s="165"/>
      <c r="G10" s="165"/>
      <c r="H10" s="165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2.75" customHeight="1" x14ac:dyDescent="0.2">
      <c r="A11" s="25"/>
      <c r="B11" s="189"/>
      <c r="C11" s="116"/>
      <c r="D11" s="171"/>
      <c r="E11" s="171"/>
      <c r="F11" s="166"/>
      <c r="G11" s="166"/>
      <c r="H11" s="16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1" customHeight="1" x14ac:dyDescent="0.2">
      <c r="A12" s="49" t="s">
        <v>54</v>
      </c>
      <c r="B12" s="22" t="s">
        <v>74</v>
      </c>
      <c r="C12" s="4">
        <v>81</v>
      </c>
      <c r="D12" s="4">
        <v>87</v>
      </c>
      <c r="E12" s="4">
        <v>85</v>
      </c>
      <c r="F12" s="155">
        <f>C12/C13</f>
        <v>1</v>
      </c>
      <c r="G12" s="155">
        <f>D12/D13</f>
        <v>1</v>
      </c>
      <c r="H12" s="155">
        <f>E12/E13</f>
        <v>1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2.75" customHeight="1" x14ac:dyDescent="0.2">
      <c r="A13" s="25"/>
      <c r="B13" s="22" t="s">
        <v>27</v>
      </c>
      <c r="C13" s="4">
        <v>81</v>
      </c>
      <c r="D13" s="4">
        <v>87</v>
      </c>
      <c r="E13" s="4">
        <v>85</v>
      </c>
      <c r="F13" s="156"/>
      <c r="G13" s="156"/>
      <c r="H13" s="156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0.25" customHeight="1" x14ac:dyDescent="0.2">
      <c r="A14" s="50" t="s">
        <v>56</v>
      </c>
      <c r="B14" s="22" t="s">
        <v>74</v>
      </c>
      <c r="C14" s="4">
        <v>0</v>
      </c>
      <c r="D14" s="4">
        <v>0</v>
      </c>
      <c r="E14" s="4">
        <v>0</v>
      </c>
      <c r="F14" s="155" t="e">
        <f>C14/C15</f>
        <v>#DIV/0!</v>
      </c>
      <c r="G14" s="155" t="e">
        <f>D14/D15</f>
        <v>#DIV/0!</v>
      </c>
      <c r="H14" s="155" t="e">
        <f>E14/E15</f>
        <v>#DIV/0!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2.75" customHeight="1" x14ac:dyDescent="0.2">
      <c r="A15" s="46" t="s">
        <v>55</v>
      </c>
      <c r="B15" s="22" t="s">
        <v>27</v>
      </c>
      <c r="C15" s="4">
        <v>0</v>
      </c>
      <c r="D15" s="4">
        <v>0</v>
      </c>
      <c r="E15" s="4">
        <v>0</v>
      </c>
      <c r="F15" s="156"/>
      <c r="G15" s="156"/>
      <c r="H15" s="156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" customHeight="1" x14ac:dyDescent="0.2">
      <c r="A16" s="28" t="s">
        <v>57</v>
      </c>
      <c r="B16" s="188"/>
      <c r="C16" s="115"/>
      <c r="D16" s="170"/>
      <c r="E16" s="170"/>
      <c r="F16" s="184"/>
      <c r="G16" s="184"/>
      <c r="H16" s="184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3" customFormat="1" ht="11.25" customHeight="1" x14ac:dyDescent="0.2">
      <c r="A17" s="25"/>
      <c r="B17" s="189"/>
      <c r="C17" s="116"/>
      <c r="D17" s="171"/>
      <c r="E17" s="171"/>
      <c r="F17" s="185"/>
      <c r="G17" s="185"/>
      <c r="H17" s="185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8" customHeight="1" x14ac:dyDescent="0.2">
      <c r="A18" s="28" t="s">
        <v>58</v>
      </c>
      <c r="B18" s="22" t="s">
        <v>75</v>
      </c>
      <c r="C18" s="112">
        <v>7</v>
      </c>
      <c r="D18" s="112">
        <v>7</v>
      </c>
      <c r="E18" s="112">
        <v>7</v>
      </c>
      <c r="F18" s="155">
        <f>C18/C19</f>
        <v>1.0413567390657541E-3</v>
      </c>
      <c r="G18" s="155">
        <f>D18/D19</f>
        <v>1.0390381475434169E-3</v>
      </c>
      <c r="H18" s="155">
        <f>E18/E19</f>
        <v>1.0567632850241545E-3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3" customFormat="1" x14ac:dyDescent="0.2">
      <c r="A19" s="25"/>
      <c r="B19" s="22" t="s">
        <v>23</v>
      </c>
      <c r="C19" s="96">
        <v>6722</v>
      </c>
      <c r="D19" s="96">
        <v>6737</v>
      </c>
      <c r="E19" s="148">
        <v>6624</v>
      </c>
      <c r="F19" s="156"/>
      <c r="G19" s="156"/>
      <c r="H19" s="156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8" customHeight="1" x14ac:dyDescent="0.2">
      <c r="A20" s="28" t="s">
        <v>59</v>
      </c>
      <c r="B20" s="188"/>
      <c r="C20" s="115"/>
      <c r="D20" s="170"/>
      <c r="E20" s="170"/>
      <c r="F20" s="186"/>
      <c r="G20" s="165"/>
      <c r="H20" s="165"/>
      <c r="R20" s="29"/>
      <c r="S20" s="29"/>
      <c r="T20" s="29"/>
      <c r="U20" s="29"/>
      <c r="V20" s="29"/>
      <c r="W20" s="29"/>
    </row>
    <row r="21" spans="1:23" ht="12.75" customHeight="1" x14ac:dyDescent="0.2">
      <c r="A21" s="25"/>
      <c r="B21" s="189"/>
      <c r="C21" s="116"/>
      <c r="D21" s="171"/>
      <c r="E21" s="171"/>
      <c r="F21" s="186"/>
      <c r="G21" s="166"/>
      <c r="H21" s="166"/>
      <c r="R21" s="29"/>
      <c r="S21" s="29"/>
      <c r="T21" s="29"/>
      <c r="U21" s="29"/>
      <c r="V21" s="29"/>
      <c r="W21" s="29"/>
    </row>
    <row r="22" spans="1:23" ht="16.5" customHeight="1" x14ac:dyDescent="0.2">
      <c r="A22" s="28" t="s">
        <v>60</v>
      </c>
      <c r="B22" s="188"/>
      <c r="C22" s="115"/>
      <c r="D22" s="170"/>
      <c r="E22" s="170"/>
      <c r="F22" s="165"/>
      <c r="G22" s="165"/>
      <c r="H22" s="165"/>
      <c r="R22" s="29"/>
      <c r="S22" s="29"/>
      <c r="T22" s="29"/>
      <c r="U22" s="29"/>
      <c r="V22" s="29"/>
      <c r="W22" s="29"/>
    </row>
    <row r="23" spans="1:23" ht="12.75" customHeight="1" x14ac:dyDescent="0.2">
      <c r="A23" s="25"/>
      <c r="B23" s="189"/>
      <c r="C23" s="116"/>
      <c r="D23" s="171"/>
      <c r="E23" s="171"/>
      <c r="F23" s="166"/>
      <c r="G23" s="166"/>
      <c r="H23" s="166"/>
      <c r="R23" s="29"/>
      <c r="S23" s="29"/>
      <c r="T23" s="29"/>
      <c r="U23" s="29"/>
      <c r="V23" s="29"/>
      <c r="W23" s="29"/>
    </row>
    <row r="24" spans="1:23" ht="18" customHeight="1" x14ac:dyDescent="0.2">
      <c r="A24" s="28" t="s">
        <v>61</v>
      </c>
      <c r="B24" s="22" t="s">
        <v>74</v>
      </c>
      <c r="C24" s="113">
        <v>19558</v>
      </c>
      <c r="D24" s="113">
        <v>18998</v>
      </c>
      <c r="E24" s="113">
        <v>19233</v>
      </c>
      <c r="F24" s="155">
        <f>C24/C25</f>
        <v>1</v>
      </c>
      <c r="G24" s="155">
        <f>D24/D25</f>
        <v>1</v>
      </c>
      <c r="H24" s="155">
        <f>E24/E25</f>
        <v>1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3" customFormat="1" ht="11.25" customHeight="1" x14ac:dyDescent="0.2">
      <c r="A25" s="25"/>
      <c r="B25" s="22" t="s">
        <v>27</v>
      </c>
      <c r="C25" s="113">
        <v>19558</v>
      </c>
      <c r="D25" s="113">
        <v>18998</v>
      </c>
      <c r="E25" s="113">
        <v>19233</v>
      </c>
      <c r="F25" s="156"/>
      <c r="G25" s="156"/>
      <c r="H25" s="156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8" customHeight="1" x14ac:dyDescent="0.2">
      <c r="A26" s="28" t="s">
        <v>62</v>
      </c>
      <c r="B26" s="157"/>
      <c r="C26" s="158"/>
      <c r="D26" s="158"/>
      <c r="E26" s="158"/>
      <c r="F26" s="158"/>
      <c r="G26" s="158"/>
      <c r="H26" s="15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s="3" customFormat="1" ht="11.25" customHeight="1" x14ac:dyDescent="0.2">
      <c r="A27" s="25"/>
      <c r="B27" s="37"/>
      <c r="C27" s="38"/>
      <c r="D27" s="38"/>
      <c r="E27" s="38"/>
      <c r="F27" s="39"/>
      <c r="G27" s="39"/>
      <c r="H27" s="40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7.25" customHeight="1" x14ac:dyDescent="0.2">
      <c r="A28" s="28" t="s">
        <v>63</v>
      </c>
      <c r="B28" s="157"/>
      <c r="C28" s="158"/>
      <c r="D28" s="158"/>
      <c r="E28" s="158"/>
      <c r="F28" s="158"/>
      <c r="G28" s="158"/>
      <c r="H28" s="159"/>
      <c r="R28" s="29"/>
      <c r="S28" s="29"/>
      <c r="T28" s="29"/>
      <c r="U28" s="29"/>
      <c r="V28" s="29"/>
      <c r="W28" s="29"/>
    </row>
    <row r="29" spans="1:23" ht="12.75" customHeight="1" x14ac:dyDescent="0.2">
      <c r="A29" s="25"/>
      <c r="B29" s="37"/>
      <c r="C29" s="38"/>
      <c r="D29" s="38"/>
      <c r="E29" s="38"/>
      <c r="F29" s="39"/>
      <c r="G29" s="39"/>
      <c r="H29" s="40"/>
      <c r="R29" s="29"/>
      <c r="S29" s="29"/>
      <c r="T29" s="29"/>
      <c r="U29" s="29"/>
      <c r="V29" s="29"/>
      <c r="W29" s="29"/>
    </row>
    <row r="30" spans="1:23" ht="21" customHeight="1" x14ac:dyDescent="0.2">
      <c r="A30" s="49" t="s">
        <v>64</v>
      </c>
      <c r="B30" s="157"/>
      <c r="C30" s="158"/>
      <c r="D30" s="158"/>
      <c r="E30" s="158"/>
      <c r="F30" s="158"/>
      <c r="G30" s="158"/>
      <c r="H30" s="159"/>
      <c r="R30" s="29"/>
      <c r="S30" s="29"/>
      <c r="T30" s="29"/>
      <c r="U30" s="29"/>
      <c r="V30" s="29"/>
      <c r="W30" s="29"/>
    </row>
    <row r="31" spans="1:23" ht="11.25" customHeight="1" x14ac:dyDescent="0.2">
      <c r="A31" s="25"/>
      <c r="B31" s="37"/>
      <c r="C31" s="38"/>
      <c r="D31" s="38"/>
      <c r="E31" s="38"/>
      <c r="F31" s="39"/>
      <c r="G31" s="39"/>
      <c r="H31" s="40"/>
      <c r="R31" s="29"/>
      <c r="S31" s="29"/>
      <c r="T31" s="29"/>
      <c r="U31" s="29"/>
      <c r="V31" s="29"/>
      <c r="W31" s="29"/>
    </row>
    <row r="32" spans="1:23" ht="17.25" customHeight="1" x14ac:dyDescent="0.2">
      <c r="A32" s="28" t="s">
        <v>65</v>
      </c>
      <c r="B32" s="188"/>
      <c r="C32" s="188"/>
      <c r="D32" s="188"/>
      <c r="E32" s="188"/>
      <c r="F32" s="194"/>
      <c r="G32" s="184"/>
      <c r="H32" s="184"/>
      <c r="R32" s="29"/>
      <c r="S32" s="29"/>
      <c r="T32" s="29"/>
      <c r="U32" s="29"/>
      <c r="V32" s="29"/>
      <c r="W32" s="29"/>
    </row>
    <row r="33" spans="1:23" ht="12.75" customHeight="1" x14ac:dyDescent="0.2">
      <c r="A33" s="25"/>
      <c r="B33" s="189"/>
      <c r="C33" s="189"/>
      <c r="D33" s="189"/>
      <c r="E33" s="189"/>
      <c r="F33" s="195"/>
      <c r="G33" s="185"/>
      <c r="H33" s="185"/>
      <c r="R33" s="29"/>
      <c r="S33" s="29"/>
      <c r="T33" s="29"/>
      <c r="U33" s="29"/>
      <c r="V33" s="29"/>
      <c r="W33" s="29"/>
    </row>
    <row r="34" spans="1:23" ht="17.25" customHeight="1" x14ac:dyDescent="0.2">
      <c r="A34" s="28" t="s">
        <v>66</v>
      </c>
      <c r="B34" s="22" t="s">
        <v>118</v>
      </c>
      <c r="C34" s="6">
        <v>11997</v>
      </c>
      <c r="D34" s="6">
        <v>11211</v>
      </c>
      <c r="E34" s="6">
        <v>11866</v>
      </c>
      <c r="F34" s="192">
        <f>C34/C35</f>
        <v>387</v>
      </c>
      <c r="G34" s="192">
        <f>D34/D35</f>
        <v>361.64516129032256</v>
      </c>
      <c r="H34" s="192">
        <f>E34/E35</f>
        <v>382.77419354838707</v>
      </c>
      <c r="R34" s="29"/>
      <c r="S34" s="29"/>
      <c r="T34" s="29"/>
      <c r="U34" s="29"/>
      <c r="V34" s="29"/>
      <c r="W34" s="29"/>
    </row>
    <row r="35" spans="1:23" ht="12.75" customHeight="1" x14ac:dyDescent="0.2">
      <c r="A35" s="25"/>
      <c r="B35" s="22" t="s">
        <v>114</v>
      </c>
      <c r="C35" s="4">
        <v>31</v>
      </c>
      <c r="D35" s="4">
        <v>31</v>
      </c>
      <c r="E35" s="4">
        <v>31</v>
      </c>
      <c r="F35" s="193"/>
      <c r="G35" s="193"/>
      <c r="H35" s="193"/>
      <c r="R35" s="29"/>
      <c r="S35" s="29"/>
      <c r="T35" s="29"/>
      <c r="U35" s="29"/>
      <c r="V35" s="29"/>
      <c r="W35" s="29"/>
    </row>
    <row r="36" spans="1:23" ht="17.25" customHeight="1" x14ac:dyDescent="0.2">
      <c r="A36" s="28" t="s">
        <v>67</v>
      </c>
      <c r="B36" s="22" t="s">
        <v>77</v>
      </c>
      <c r="C36" s="112">
        <v>720</v>
      </c>
      <c r="D36" s="112">
        <v>680</v>
      </c>
      <c r="E36" s="112">
        <v>530</v>
      </c>
      <c r="F36" s="176">
        <f>C36/C37</f>
        <v>240</v>
      </c>
      <c r="G36" s="176">
        <f>D36/D37</f>
        <v>226.66666666666666</v>
      </c>
      <c r="H36" s="176">
        <f>E36/E37</f>
        <v>176.66666666666666</v>
      </c>
      <c r="R36" s="29"/>
      <c r="S36" s="29"/>
      <c r="T36" s="29"/>
      <c r="U36" s="29"/>
      <c r="V36" s="29"/>
      <c r="W36" s="29"/>
    </row>
    <row r="37" spans="1:23" ht="11.25" customHeight="1" x14ac:dyDescent="0.2">
      <c r="A37" s="25"/>
      <c r="B37" s="22" t="s">
        <v>78</v>
      </c>
      <c r="C37" s="112">
        <v>3</v>
      </c>
      <c r="D37" s="112">
        <v>3</v>
      </c>
      <c r="E37" s="112">
        <v>3</v>
      </c>
      <c r="F37" s="177"/>
      <c r="G37" s="177"/>
      <c r="H37" s="177"/>
      <c r="R37" s="29"/>
      <c r="S37" s="29"/>
      <c r="T37" s="29"/>
      <c r="U37" s="29"/>
      <c r="V37" s="29"/>
      <c r="W37" s="29"/>
    </row>
    <row r="38" spans="1:23" ht="17.25" customHeight="1" x14ac:dyDescent="0.2">
      <c r="A38" s="28" t="s">
        <v>68</v>
      </c>
      <c r="B38" s="157"/>
      <c r="C38" s="158"/>
      <c r="D38" s="158"/>
      <c r="E38" s="158"/>
      <c r="F38" s="158"/>
      <c r="G38" s="158"/>
      <c r="H38" s="159"/>
      <c r="R38" s="29"/>
      <c r="S38" s="29"/>
      <c r="T38" s="29"/>
      <c r="U38" s="29"/>
      <c r="V38" s="29"/>
      <c r="W38" s="29"/>
    </row>
    <row r="39" spans="1:23" ht="11.25" customHeight="1" x14ac:dyDescent="0.2">
      <c r="A39" s="25"/>
      <c r="B39" s="37"/>
      <c r="C39" s="38"/>
      <c r="D39" s="38"/>
      <c r="E39" s="38"/>
      <c r="F39" s="39"/>
      <c r="G39" s="39"/>
      <c r="H39" s="40"/>
      <c r="R39" s="29"/>
      <c r="S39" s="29"/>
      <c r="T39" s="29"/>
      <c r="U39" s="29"/>
      <c r="V39" s="29"/>
      <c r="W39" s="29"/>
    </row>
    <row r="40" spans="1:23" ht="18" customHeight="1" x14ac:dyDescent="0.2">
      <c r="A40" s="28" t="s">
        <v>69</v>
      </c>
      <c r="B40" s="157"/>
      <c r="C40" s="158"/>
      <c r="D40" s="158"/>
      <c r="E40" s="158"/>
      <c r="F40" s="158"/>
      <c r="G40" s="158"/>
      <c r="H40" s="159"/>
      <c r="R40" s="29"/>
      <c r="S40" s="29"/>
      <c r="T40" s="29"/>
      <c r="U40" s="29"/>
      <c r="V40" s="29"/>
      <c r="W40" s="29"/>
    </row>
    <row r="41" spans="1:23" ht="11.25" customHeight="1" x14ac:dyDescent="0.2">
      <c r="A41" s="25"/>
      <c r="B41" s="37"/>
      <c r="C41" s="38"/>
      <c r="D41" s="38"/>
      <c r="E41" s="38"/>
      <c r="F41" s="39"/>
      <c r="G41" s="39"/>
      <c r="H41" s="40"/>
      <c r="R41" s="29"/>
      <c r="S41" s="29"/>
      <c r="T41" s="29"/>
      <c r="U41" s="29"/>
      <c r="V41" s="29"/>
      <c r="W41" s="29"/>
    </row>
    <row r="42" spans="1:23" ht="22.5" customHeight="1" x14ac:dyDescent="0.2">
      <c r="A42" s="28" t="s">
        <v>70</v>
      </c>
      <c r="B42" s="22" t="s">
        <v>74</v>
      </c>
      <c r="C42" s="131">
        <v>1301</v>
      </c>
      <c r="D42" s="131">
        <v>1289</v>
      </c>
      <c r="E42" s="131">
        <v>1253</v>
      </c>
      <c r="F42" s="176">
        <f>C42/C43</f>
        <v>1</v>
      </c>
      <c r="G42" s="176">
        <f>D42/D43</f>
        <v>1</v>
      </c>
      <c r="H42" s="176">
        <f>E42/E43</f>
        <v>1</v>
      </c>
      <c r="R42" s="29"/>
      <c r="S42" s="29"/>
      <c r="T42" s="29"/>
      <c r="U42" s="29"/>
      <c r="V42" s="29"/>
      <c r="W42" s="29"/>
    </row>
    <row r="43" spans="1:23" ht="11.25" customHeight="1" x14ac:dyDescent="0.2">
      <c r="A43" s="25"/>
      <c r="B43" s="22" t="s">
        <v>27</v>
      </c>
      <c r="C43" s="131">
        <v>1301</v>
      </c>
      <c r="D43" s="131">
        <v>1289</v>
      </c>
      <c r="E43" s="131">
        <v>1253</v>
      </c>
      <c r="F43" s="177"/>
      <c r="G43" s="177"/>
      <c r="H43" s="177"/>
      <c r="R43" s="29"/>
      <c r="S43" s="29"/>
      <c r="T43" s="29"/>
      <c r="U43" s="29"/>
      <c r="V43" s="29"/>
      <c r="W43" s="29"/>
    </row>
    <row r="44" spans="1:23" ht="22.5" customHeight="1" x14ac:dyDescent="0.2">
      <c r="A44" s="28" t="s">
        <v>72</v>
      </c>
      <c r="B44" s="129" t="s">
        <v>74</v>
      </c>
      <c r="C44" s="125">
        <v>29</v>
      </c>
      <c r="D44" s="125">
        <v>3</v>
      </c>
      <c r="E44" s="125">
        <v>1</v>
      </c>
      <c r="F44" s="176">
        <f>C44/C45</f>
        <v>1</v>
      </c>
      <c r="G44" s="176">
        <f>D44/D45</f>
        <v>1</v>
      </c>
      <c r="H44" s="176">
        <f>E44/E45</f>
        <v>1</v>
      </c>
      <c r="R44" s="29"/>
      <c r="S44" s="29"/>
      <c r="T44" s="29"/>
      <c r="U44" s="29"/>
      <c r="V44" s="29"/>
      <c r="W44" s="29"/>
    </row>
    <row r="45" spans="1:23" ht="11.25" customHeight="1" x14ac:dyDescent="0.2">
      <c r="A45" s="47" t="s">
        <v>71</v>
      </c>
      <c r="B45" s="128" t="s">
        <v>27</v>
      </c>
      <c r="C45" s="124">
        <v>29</v>
      </c>
      <c r="D45" s="124">
        <v>3</v>
      </c>
      <c r="E45" s="124">
        <v>1</v>
      </c>
      <c r="F45" s="177"/>
      <c r="G45" s="177"/>
      <c r="H45" s="177"/>
      <c r="R45" s="29"/>
      <c r="S45" s="29"/>
      <c r="T45" s="29"/>
      <c r="U45" s="29"/>
      <c r="V45" s="29"/>
      <c r="W45" s="29"/>
    </row>
    <row r="46" spans="1:23" ht="17.25" customHeight="1" x14ac:dyDescent="0.2">
      <c r="A46" s="28" t="s">
        <v>73</v>
      </c>
      <c r="B46" s="188"/>
      <c r="C46" s="170"/>
      <c r="D46" s="170"/>
      <c r="E46" s="170"/>
      <c r="F46" s="190"/>
      <c r="G46" s="190"/>
      <c r="H46" s="190"/>
      <c r="R46" s="29"/>
      <c r="S46" s="29"/>
      <c r="T46" s="29"/>
      <c r="U46" s="29"/>
      <c r="V46" s="29"/>
      <c r="W46" s="29"/>
    </row>
    <row r="47" spans="1:23" ht="11.25" customHeight="1" x14ac:dyDescent="0.2">
      <c r="A47" s="47"/>
      <c r="B47" s="189"/>
      <c r="C47" s="171"/>
      <c r="D47" s="171"/>
      <c r="E47" s="171"/>
      <c r="F47" s="191"/>
      <c r="G47" s="191"/>
      <c r="H47" s="191"/>
      <c r="R47" s="29"/>
      <c r="S47" s="29"/>
      <c r="T47" s="29"/>
      <c r="U47" s="29"/>
      <c r="V47" s="29"/>
      <c r="W47" s="29"/>
    </row>
    <row r="48" spans="1:23" x14ac:dyDescent="0.2">
      <c r="E48" s="73"/>
    </row>
  </sheetData>
  <mergeCells count="82">
    <mergeCell ref="B16:B17"/>
    <mergeCell ref="D20:D21"/>
    <mergeCell ref="D16:D17"/>
    <mergeCell ref="E16:E17"/>
    <mergeCell ref="E20:E21"/>
    <mergeCell ref="B20:B21"/>
    <mergeCell ref="E22:E23"/>
    <mergeCell ref="F22:F23"/>
    <mergeCell ref="B28:H28"/>
    <mergeCell ref="H44:H45"/>
    <mergeCell ref="E32:E33"/>
    <mergeCell ref="B38:H38"/>
    <mergeCell ref="H46:H47"/>
    <mergeCell ref="F42:F43"/>
    <mergeCell ref="C32:C33"/>
    <mergeCell ref="F44:F45"/>
    <mergeCell ref="F32:F33"/>
    <mergeCell ref="D32:D33"/>
    <mergeCell ref="G32:G33"/>
    <mergeCell ref="B40:H40"/>
    <mergeCell ref="F34:F35"/>
    <mergeCell ref="G34:G35"/>
    <mergeCell ref="H42:H43"/>
    <mergeCell ref="B32:B33"/>
    <mergeCell ref="G42:G43"/>
    <mergeCell ref="F36:F37"/>
    <mergeCell ref="G36:G37"/>
    <mergeCell ref="H36:H37"/>
    <mergeCell ref="B6:B7"/>
    <mergeCell ref="B10:B11"/>
    <mergeCell ref="D10:D11"/>
    <mergeCell ref="F46:F47"/>
    <mergeCell ref="G46:G47"/>
    <mergeCell ref="B46:B47"/>
    <mergeCell ref="C46:C47"/>
    <mergeCell ref="D46:D47"/>
    <mergeCell ref="E46:E47"/>
    <mergeCell ref="B30:H30"/>
    <mergeCell ref="H34:H35"/>
    <mergeCell ref="H32:H33"/>
    <mergeCell ref="G44:G45"/>
    <mergeCell ref="B22:B23"/>
    <mergeCell ref="B26:H26"/>
    <mergeCell ref="D22:D23"/>
    <mergeCell ref="A1:H1"/>
    <mergeCell ref="F4:F5"/>
    <mergeCell ref="G4:G5"/>
    <mergeCell ref="H4:H5"/>
    <mergeCell ref="C2:E2"/>
    <mergeCell ref="F2:H2"/>
    <mergeCell ref="D6:D7"/>
    <mergeCell ref="E6:E7"/>
    <mergeCell ref="G6:G7"/>
    <mergeCell ref="F12:F13"/>
    <mergeCell ref="G12:G13"/>
    <mergeCell ref="F8:F9"/>
    <mergeCell ref="E10:E11"/>
    <mergeCell ref="H6:H7"/>
    <mergeCell ref="F16:F17"/>
    <mergeCell ref="G8:G9"/>
    <mergeCell ref="G10:G11"/>
    <mergeCell ref="H8:H9"/>
    <mergeCell ref="H16:H17"/>
    <mergeCell ref="H14:H15"/>
    <mergeCell ref="H10:H11"/>
    <mergeCell ref="F10:F11"/>
    <mergeCell ref="F14:F15"/>
    <mergeCell ref="F6:F7"/>
    <mergeCell ref="H12:H13"/>
    <mergeCell ref="F20:F21"/>
    <mergeCell ref="G20:G21"/>
    <mergeCell ref="H20:H21"/>
    <mergeCell ref="F24:F25"/>
    <mergeCell ref="G24:G25"/>
    <mergeCell ref="H24:H25"/>
    <mergeCell ref="G22:G23"/>
    <mergeCell ref="H22:H23"/>
    <mergeCell ref="H18:H19"/>
    <mergeCell ref="G14:G15"/>
    <mergeCell ref="F18:F19"/>
    <mergeCell ref="G18:G19"/>
    <mergeCell ref="G16:G17"/>
  </mergeCells>
  <phoneticPr fontId="0" type="noConversion"/>
  <pageMargins left="0.39370078740157483" right="0.26" top="0.59055118110236227" bottom="0.59055118110236227" header="0.31496062992125984" footer="0.11811023622047245"/>
  <pageSetup paperSize="9" orientation="portrait" r:id="rId1"/>
  <headerFooter alignWithMargins="0">
    <oddHeader>&amp;CComune di MONTEGIORGIO
Provincia di Fermo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7"/>
  <sheetViews>
    <sheetView topLeftCell="A22" zoomScale="130" workbookViewId="0">
      <selection activeCell="E20" sqref="E20:E21"/>
    </sheetView>
  </sheetViews>
  <sheetFormatPr defaultRowHeight="12.75" x14ac:dyDescent="0.2"/>
  <cols>
    <col min="1" max="1" width="28.85546875" customWidth="1"/>
    <col min="2" max="2" width="17.42578125" bestFit="1" customWidth="1"/>
    <col min="3" max="5" width="8.7109375" bestFit="1" customWidth="1"/>
    <col min="6" max="7" width="7.85546875" bestFit="1" customWidth="1"/>
    <col min="8" max="8" width="7.85546875" customWidth="1"/>
  </cols>
  <sheetData>
    <row r="1" spans="1:23" ht="21" customHeight="1" x14ac:dyDescent="0.25">
      <c r="A1" s="187" t="s">
        <v>49</v>
      </c>
      <c r="B1" s="187"/>
      <c r="C1" s="187"/>
      <c r="D1" s="187"/>
      <c r="E1" s="187"/>
      <c r="F1" s="187"/>
      <c r="G1" s="187"/>
      <c r="H1" s="187"/>
    </row>
    <row r="2" spans="1:23" ht="13.5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5.5" customHeight="1" x14ac:dyDescent="0.2">
      <c r="A3" s="11" t="s">
        <v>19</v>
      </c>
      <c r="B3" s="19" t="s">
        <v>46</v>
      </c>
      <c r="C3" s="121">
        <v>2017</v>
      </c>
      <c r="D3" s="121">
        <v>2018</v>
      </c>
      <c r="E3" s="121">
        <v>2019</v>
      </c>
      <c r="F3" s="121">
        <v>2017</v>
      </c>
      <c r="G3" s="121">
        <v>2018</v>
      </c>
      <c r="H3" s="121">
        <v>2019</v>
      </c>
    </row>
    <row r="4" spans="1:23" ht="21" customHeight="1" x14ac:dyDescent="0.2">
      <c r="A4" s="48" t="s">
        <v>50</v>
      </c>
      <c r="B4" s="22" t="s">
        <v>47</v>
      </c>
      <c r="C4" s="76">
        <v>455111.57</v>
      </c>
      <c r="D4" s="76">
        <v>462736.05</v>
      </c>
      <c r="E4" s="76">
        <v>469971.99</v>
      </c>
      <c r="F4" s="174">
        <f>C4/C5</f>
        <v>17504.291153846156</v>
      </c>
      <c r="G4" s="174">
        <f>D4/D5</f>
        <v>18509.441999999999</v>
      </c>
      <c r="H4" s="174">
        <f>E4/E5</f>
        <v>18798.8796</v>
      </c>
    </row>
    <row r="5" spans="1:23" ht="11.25" customHeight="1" x14ac:dyDescent="0.2">
      <c r="A5" s="25"/>
      <c r="B5" s="22" t="s">
        <v>80</v>
      </c>
      <c r="C5" s="75">
        <v>26</v>
      </c>
      <c r="D5" s="75">
        <v>25</v>
      </c>
      <c r="E5" s="75">
        <v>25</v>
      </c>
      <c r="F5" s="175"/>
      <c r="G5" s="175"/>
      <c r="H5" s="175"/>
    </row>
    <row r="6" spans="1:23" ht="18" customHeight="1" x14ac:dyDescent="0.2">
      <c r="A6" s="28" t="s">
        <v>51</v>
      </c>
      <c r="B6" s="22" t="s">
        <v>47</v>
      </c>
      <c r="C6" s="119"/>
      <c r="D6" s="194"/>
      <c r="E6" s="194"/>
      <c r="F6" s="196"/>
      <c r="G6" s="196"/>
      <c r="H6" s="196"/>
    </row>
    <row r="7" spans="1:23" s="3" customFormat="1" ht="12.75" customHeight="1" x14ac:dyDescent="0.2">
      <c r="A7" s="25"/>
      <c r="B7" s="22" t="s">
        <v>80</v>
      </c>
      <c r="C7" s="120"/>
      <c r="D7" s="195"/>
      <c r="E7" s="195"/>
      <c r="F7" s="197"/>
      <c r="G7" s="197"/>
      <c r="H7" s="197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18" customHeight="1" x14ac:dyDescent="0.2">
      <c r="A8" s="28" t="s">
        <v>52</v>
      </c>
      <c r="B8" s="22" t="s">
        <v>47</v>
      </c>
      <c r="C8" s="76">
        <v>32666.38</v>
      </c>
      <c r="D8" s="76">
        <v>36538.199999999997</v>
      </c>
      <c r="E8" s="76">
        <v>39849.550000000003</v>
      </c>
      <c r="F8" s="174">
        <f>C8/C9</f>
        <v>2969.6709090909094</v>
      </c>
      <c r="G8" s="174">
        <f>D8/D9</f>
        <v>2609.8714285714282</v>
      </c>
      <c r="H8" s="174">
        <f>E8/E9</f>
        <v>2846.3964285714287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2.75" customHeight="1" x14ac:dyDescent="0.2">
      <c r="A9" s="25"/>
      <c r="B9" s="22" t="s">
        <v>81</v>
      </c>
      <c r="C9" s="75">
        <v>11</v>
      </c>
      <c r="D9" s="75">
        <v>14</v>
      </c>
      <c r="E9" s="75">
        <v>14</v>
      </c>
      <c r="F9" s="175"/>
      <c r="G9" s="175"/>
      <c r="H9" s="175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1" customHeight="1" x14ac:dyDescent="0.2">
      <c r="A10" s="49" t="s">
        <v>53</v>
      </c>
      <c r="B10" s="22" t="s">
        <v>47</v>
      </c>
      <c r="C10" s="119"/>
      <c r="D10" s="194"/>
      <c r="E10" s="194"/>
      <c r="F10" s="196"/>
      <c r="G10" s="196"/>
      <c r="H10" s="196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2.75" customHeight="1" x14ac:dyDescent="0.2">
      <c r="A11" s="25"/>
      <c r="B11" s="22" t="s">
        <v>80</v>
      </c>
      <c r="C11" s="120"/>
      <c r="D11" s="195"/>
      <c r="E11" s="195"/>
      <c r="F11" s="197"/>
      <c r="G11" s="197"/>
      <c r="H11" s="197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1" customHeight="1" x14ac:dyDescent="0.2">
      <c r="A12" s="49" t="s">
        <v>54</v>
      </c>
      <c r="B12" s="22" t="s">
        <v>47</v>
      </c>
      <c r="C12" s="76">
        <v>29900</v>
      </c>
      <c r="D12" s="76">
        <v>29900</v>
      </c>
      <c r="E12" s="76">
        <v>36658</v>
      </c>
      <c r="F12" s="174">
        <f>C12/C13</f>
        <v>369.1358024691358</v>
      </c>
      <c r="G12" s="174">
        <f>D12/D13</f>
        <v>343.67816091954023</v>
      </c>
      <c r="H12" s="174">
        <f>E12/E13</f>
        <v>374.0612244897959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2.75" customHeight="1" x14ac:dyDescent="0.2">
      <c r="A13" s="25"/>
      <c r="B13" s="22" t="s">
        <v>80</v>
      </c>
      <c r="C13" s="75">
        <v>81</v>
      </c>
      <c r="D13" s="75">
        <v>87</v>
      </c>
      <c r="E13" s="75">
        <v>98</v>
      </c>
      <c r="F13" s="175"/>
      <c r="G13" s="175"/>
      <c r="H13" s="17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0.25" customHeight="1" x14ac:dyDescent="0.2">
      <c r="A14" s="50" t="s">
        <v>56</v>
      </c>
      <c r="B14" s="22" t="s">
        <v>47</v>
      </c>
      <c r="C14" s="76">
        <v>2970</v>
      </c>
      <c r="D14" s="76">
        <v>3500</v>
      </c>
      <c r="E14" s="76">
        <v>3500</v>
      </c>
      <c r="F14" s="174" t="e">
        <f>C14/C15</f>
        <v>#DIV/0!</v>
      </c>
      <c r="G14" s="174" t="e">
        <f>D14/D15</f>
        <v>#DIV/0!</v>
      </c>
      <c r="H14" s="174" t="e">
        <f>E14/E15</f>
        <v>#DIV/0!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2.75" customHeight="1" x14ac:dyDescent="0.2">
      <c r="A15" s="46" t="s">
        <v>55</v>
      </c>
      <c r="B15" s="22" t="s">
        <v>82</v>
      </c>
      <c r="C15" s="75">
        <v>0</v>
      </c>
      <c r="D15" s="75">
        <v>0</v>
      </c>
      <c r="E15" s="75">
        <v>0</v>
      </c>
      <c r="F15" s="175"/>
      <c r="G15" s="175"/>
      <c r="H15" s="175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" customHeight="1" x14ac:dyDescent="0.2">
      <c r="A16" s="28" t="s">
        <v>57</v>
      </c>
      <c r="B16" s="22" t="s">
        <v>47</v>
      </c>
      <c r="C16" s="117"/>
      <c r="D16" s="188"/>
      <c r="E16" s="188"/>
      <c r="F16" s="172"/>
      <c r="G16" s="172"/>
      <c r="H16" s="172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3" customFormat="1" ht="11.25" customHeight="1" x14ac:dyDescent="0.2">
      <c r="A17" s="25"/>
      <c r="B17" s="22" t="s">
        <v>83</v>
      </c>
      <c r="C17" s="118"/>
      <c r="D17" s="189"/>
      <c r="E17" s="189"/>
      <c r="F17" s="173"/>
      <c r="G17" s="173"/>
      <c r="H17" s="17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8" customHeight="1" x14ac:dyDescent="0.2">
      <c r="A18" s="28" t="s">
        <v>58</v>
      </c>
      <c r="B18" s="22" t="s">
        <v>47</v>
      </c>
      <c r="C18" s="76">
        <v>74943.740000000005</v>
      </c>
      <c r="D18" s="76">
        <v>75059.3</v>
      </c>
      <c r="E18" s="76">
        <v>75270.789999999994</v>
      </c>
      <c r="F18" s="174">
        <f>C18/C19</f>
        <v>95.106269035533003</v>
      </c>
      <c r="G18" s="174">
        <f>D18/D19</f>
        <v>97.988642297650131</v>
      </c>
      <c r="H18" s="174">
        <f>E18/E19</f>
        <v>93.620385572139298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3" customFormat="1" x14ac:dyDescent="0.2">
      <c r="A19" s="25"/>
      <c r="B19" s="22" t="s">
        <v>80</v>
      </c>
      <c r="C19" s="75">
        <v>788</v>
      </c>
      <c r="D19" s="75">
        <v>766</v>
      </c>
      <c r="E19" s="75">
        <v>804</v>
      </c>
      <c r="F19" s="175"/>
      <c r="G19" s="175"/>
      <c r="H19" s="175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8" customHeight="1" x14ac:dyDescent="0.2">
      <c r="A20" s="28" t="s">
        <v>59</v>
      </c>
      <c r="B20" s="22" t="s">
        <v>47</v>
      </c>
      <c r="C20" s="117"/>
      <c r="D20" s="188"/>
      <c r="E20" s="188"/>
      <c r="F20" s="172"/>
      <c r="G20" s="172"/>
      <c r="H20" s="172"/>
      <c r="R20" s="29"/>
      <c r="S20" s="29"/>
      <c r="T20" s="29"/>
      <c r="U20" s="29"/>
      <c r="V20" s="29"/>
      <c r="W20" s="29"/>
    </row>
    <row r="21" spans="1:23" ht="12.75" customHeight="1" x14ac:dyDescent="0.2">
      <c r="A21" s="25"/>
      <c r="B21" s="22" t="s">
        <v>84</v>
      </c>
      <c r="C21" s="118"/>
      <c r="D21" s="189"/>
      <c r="E21" s="189"/>
      <c r="F21" s="173"/>
      <c r="G21" s="173"/>
      <c r="H21" s="173"/>
      <c r="R21" s="29"/>
      <c r="S21" s="29"/>
      <c r="T21" s="29"/>
      <c r="U21" s="29"/>
      <c r="V21" s="29"/>
      <c r="W21" s="29"/>
    </row>
    <row r="22" spans="1:23" ht="16.5" customHeight="1" x14ac:dyDescent="0.2">
      <c r="A22" s="28" t="s">
        <v>60</v>
      </c>
      <c r="B22" s="22" t="s">
        <v>47</v>
      </c>
      <c r="C22" s="117"/>
      <c r="D22" s="188"/>
      <c r="E22" s="188"/>
      <c r="F22" s="172"/>
      <c r="G22" s="172"/>
      <c r="H22" s="172"/>
      <c r="R22" s="29"/>
      <c r="S22" s="29"/>
      <c r="T22" s="29"/>
      <c r="U22" s="29"/>
      <c r="V22" s="29"/>
      <c r="W22" s="29"/>
    </row>
    <row r="23" spans="1:23" ht="12.75" customHeight="1" x14ac:dyDescent="0.2">
      <c r="A23" s="25"/>
      <c r="B23" s="22" t="s">
        <v>85</v>
      </c>
      <c r="C23" s="118"/>
      <c r="D23" s="189"/>
      <c r="E23" s="189"/>
      <c r="F23" s="173"/>
      <c r="G23" s="173"/>
      <c r="H23" s="173"/>
      <c r="R23" s="29"/>
      <c r="S23" s="29"/>
      <c r="T23" s="29"/>
      <c r="U23" s="29"/>
      <c r="V23" s="29"/>
      <c r="W23" s="29"/>
    </row>
    <row r="24" spans="1:23" ht="18" customHeight="1" x14ac:dyDescent="0.2">
      <c r="A24" s="28" t="s">
        <v>61</v>
      </c>
      <c r="B24" s="22" t="s">
        <v>47</v>
      </c>
      <c r="C24" s="76">
        <v>130196.9</v>
      </c>
      <c r="D24" s="76">
        <v>131427.06</v>
      </c>
      <c r="E24" s="76">
        <v>122035.58</v>
      </c>
      <c r="F24" s="174">
        <f>C24/C25</f>
        <v>6.6569639022394922</v>
      </c>
      <c r="G24" s="174">
        <f>D24/D25</f>
        <v>6.9179418886198549</v>
      </c>
      <c r="H24" s="174">
        <f>E24/E25</f>
        <v>6.8601708921243469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3" customFormat="1" ht="11.25" customHeight="1" x14ac:dyDescent="0.2">
      <c r="A25" s="25"/>
      <c r="B25" s="22" t="s">
        <v>85</v>
      </c>
      <c r="C25" s="75">
        <v>19558</v>
      </c>
      <c r="D25" s="75">
        <v>18998</v>
      </c>
      <c r="E25" s="75">
        <v>17789</v>
      </c>
      <c r="F25" s="175"/>
      <c r="G25" s="175"/>
      <c r="H25" s="17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8" customHeight="1" x14ac:dyDescent="0.2">
      <c r="A26" s="28" t="s">
        <v>62</v>
      </c>
      <c r="B26" s="22" t="s">
        <v>47</v>
      </c>
      <c r="C26" s="117"/>
      <c r="D26" s="188"/>
      <c r="E26" s="188"/>
      <c r="F26" s="196"/>
      <c r="G26" s="196"/>
      <c r="H26" s="196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s="3" customFormat="1" ht="11.25" customHeight="1" x14ac:dyDescent="0.2">
      <c r="A27" s="25"/>
      <c r="B27" s="22" t="s">
        <v>86</v>
      </c>
      <c r="C27" s="118"/>
      <c r="D27" s="189"/>
      <c r="E27" s="189"/>
      <c r="F27" s="197"/>
      <c r="G27" s="197"/>
      <c r="H27" s="197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7.25" customHeight="1" x14ac:dyDescent="0.2">
      <c r="A28" s="28" t="s">
        <v>63</v>
      </c>
      <c r="B28" s="22" t="s">
        <v>47</v>
      </c>
      <c r="C28" s="117"/>
      <c r="D28" s="188"/>
      <c r="E28" s="188"/>
      <c r="F28" s="196"/>
      <c r="G28" s="196"/>
      <c r="H28" s="196"/>
      <c r="R28" s="29"/>
      <c r="S28" s="29"/>
      <c r="T28" s="29"/>
      <c r="U28" s="29"/>
      <c r="V28" s="29"/>
      <c r="W28" s="29"/>
    </row>
    <row r="29" spans="1:23" ht="12.75" customHeight="1" x14ac:dyDescent="0.2">
      <c r="A29" s="25"/>
      <c r="B29" s="22" t="s">
        <v>87</v>
      </c>
      <c r="C29" s="118"/>
      <c r="D29" s="189"/>
      <c r="E29" s="189"/>
      <c r="F29" s="197"/>
      <c r="G29" s="197"/>
      <c r="H29" s="197"/>
      <c r="R29" s="29"/>
      <c r="S29" s="29"/>
      <c r="T29" s="29"/>
      <c r="U29" s="29"/>
      <c r="V29" s="29"/>
      <c r="W29" s="29"/>
    </row>
    <row r="30" spans="1:23" ht="21" customHeight="1" x14ac:dyDescent="0.2">
      <c r="A30" s="49" t="s">
        <v>64</v>
      </c>
      <c r="B30" s="22" t="s">
        <v>47</v>
      </c>
      <c r="C30" s="117"/>
      <c r="D30" s="188"/>
      <c r="E30" s="188"/>
      <c r="F30" s="196"/>
      <c r="G30" s="196"/>
      <c r="H30" s="196"/>
      <c r="R30" s="29"/>
      <c r="S30" s="29"/>
      <c r="T30" s="29"/>
      <c r="U30" s="29"/>
      <c r="V30" s="29"/>
      <c r="W30" s="29"/>
    </row>
    <row r="31" spans="1:23" ht="11.25" customHeight="1" x14ac:dyDescent="0.2">
      <c r="A31" s="25"/>
      <c r="B31" s="22" t="s">
        <v>23</v>
      </c>
      <c r="C31" s="118"/>
      <c r="D31" s="189"/>
      <c r="E31" s="189"/>
      <c r="F31" s="197"/>
      <c r="G31" s="197"/>
      <c r="H31" s="197"/>
      <c r="R31" s="29"/>
      <c r="S31" s="29"/>
      <c r="T31" s="29"/>
      <c r="U31" s="29"/>
      <c r="V31" s="29"/>
      <c r="W31" s="29"/>
    </row>
    <row r="32" spans="1:23" ht="17.25" customHeight="1" x14ac:dyDescent="0.2">
      <c r="A32" s="28" t="s">
        <v>65</v>
      </c>
      <c r="B32" s="22" t="s">
        <v>47</v>
      </c>
      <c r="C32" s="117"/>
      <c r="D32" s="188"/>
      <c r="E32" s="188"/>
      <c r="F32" s="196"/>
      <c r="G32" s="196"/>
      <c r="H32" s="196"/>
      <c r="R32" s="29"/>
      <c r="S32" s="29"/>
      <c r="T32" s="29"/>
      <c r="U32" s="29"/>
      <c r="V32" s="29"/>
      <c r="W32" s="29"/>
    </row>
    <row r="33" spans="1:23" ht="12.75" customHeight="1" x14ac:dyDescent="0.2">
      <c r="A33" s="25"/>
      <c r="B33" s="22" t="s">
        <v>88</v>
      </c>
      <c r="C33" s="118"/>
      <c r="D33" s="189"/>
      <c r="E33" s="189"/>
      <c r="F33" s="197"/>
      <c r="G33" s="197"/>
      <c r="H33" s="197"/>
      <c r="R33" s="29"/>
      <c r="S33" s="29"/>
      <c r="T33" s="29"/>
      <c r="U33" s="29"/>
      <c r="V33" s="29"/>
      <c r="W33" s="29"/>
    </row>
    <row r="34" spans="1:23" ht="17.25" customHeight="1" x14ac:dyDescent="0.2">
      <c r="A34" s="28" t="s">
        <v>66</v>
      </c>
      <c r="B34" s="22" t="s">
        <v>47</v>
      </c>
      <c r="C34" s="76">
        <v>136499.70000000001</v>
      </c>
      <c r="D34" s="76">
        <v>172979.78</v>
      </c>
      <c r="E34" s="76">
        <v>161163.28</v>
      </c>
      <c r="F34" s="174">
        <f>C34/C35</f>
        <v>11.377819454863717</v>
      </c>
      <c r="G34" s="174">
        <f>D34/D35</f>
        <v>15.429469271251449</v>
      </c>
      <c r="H34" s="174">
        <f>E34/E35</f>
        <v>13.581938311141075</v>
      </c>
      <c r="R34" s="29"/>
      <c r="S34" s="29"/>
      <c r="T34" s="29"/>
      <c r="U34" s="29"/>
      <c r="V34" s="29"/>
      <c r="W34" s="29"/>
    </row>
    <row r="35" spans="1:23" ht="9.75" customHeight="1" x14ac:dyDescent="0.2">
      <c r="A35" s="25"/>
      <c r="B35" s="22" t="s">
        <v>76</v>
      </c>
      <c r="C35" s="75">
        <v>11997</v>
      </c>
      <c r="D35" s="75">
        <v>11211</v>
      </c>
      <c r="E35" s="75">
        <v>11866</v>
      </c>
      <c r="F35" s="175"/>
      <c r="G35" s="175"/>
      <c r="H35" s="175"/>
      <c r="R35" s="29"/>
      <c r="S35" s="29"/>
      <c r="T35" s="29"/>
      <c r="U35" s="29"/>
      <c r="V35" s="29"/>
      <c r="W35" s="29"/>
    </row>
    <row r="36" spans="1:23" ht="21.75" customHeight="1" x14ac:dyDescent="0.2">
      <c r="A36" s="28" t="s">
        <v>67</v>
      </c>
      <c r="B36" s="22" t="s">
        <v>47</v>
      </c>
      <c r="C36" s="74">
        <v>0</v>
      </c>
      <c r="D36" s="74">
        <v>0</v>
      </c>
      <c r="E36" s="74">
        <v>0</v>
      </c>
      <c r="F36" s="174">
        <f>C36/C37</f>
        <v>0</v>
      </c>
      <c r="G36" s="174">
        <f>D36/D37</f>
        <v>0</v>
      </c>
      <c r="H36" s="174">
        <f>E36/E37</f>
        <v>0</v>
      </c>
      <c r="R36" s="29"/>
      <c r="S36" s="29"/>
      <c r="T36" s="29"/>
      <c r="U36" s="29"/>
      <c r="V36" s="29"/>
      <c r="W36" s="29"/>
    </row>
    <row r="37" spans="1:23" ht="11.25" customHeight="1" x14ac:dyDescent="0.2">
      <c r="A37" s="25"/>
      <c r="B37" s="22" t="s">
        <v>77</v>
      </c>
      <c r="C37" s="74">
        <v>720</v>
      </c>
      <c r="D37" s="74">
        <v>680</v>
      </c>
      <c r="E37" s="74">
        <v>530</v>
      </c>
      <c r="F37" s="175"/>
      <c r="G37" s="175"/>
      <c r="H37" s="175"/>
      <c r="R37" s="29"/>
      <c r="S37" s="29"/>
      <c r="T37" s="29"/>
      <c r="U37" s="29"/>
      <c r="V37" s="29"/>
      <c r="W37" s="29"/>
    </row>
    <row r="38" spans="1:23" ht="17.25" customHeight="1" x14ac:dyDescent="0.2">
      <c r="A38" s="71" t="s">
        <v>68</v>
      </c>
      <c r="B38" s="157"/>
      <c r="C38" s="158"/>
      <c r="D38" s="158"/>
      <c r="E38" s="158"/>
      <c r="F38" s="158"/>
      <c r="G38" s="158"/>
      <c r="H38" s="159"/>
      <c r="R38" s="29"/>
      <c r="S38" s="29"/>
      <c r="T38" s="29"/>
      <c r="U38" s="29"/>
      <c r="V38" s="29"/>
      <c r="W38" s="29"/>
    </row>
    <row r="39" spans="1:23" ht="0.75" hidden="1" customHeight="1" x14ac:dyDescent="0.2">
      <c r="A39" s="25"/>
      <c r="B39" s="37"/>
      <c r="C39" s="38"/>
      <c r="D39" s="38"/>
      <c r="E39" s="38"/>
      <c r="F39" s="39"/>
      <c r="G39" s="39"/>
      <c r="H39" s="40"/>
      <c r="R39" s="29"/>
      <c r="S39" s="29"/>
      <c r="T39" s="29"/>
      <c r="U39" s="29"/>
      <c r="V39" s="29"/>
      <c r="W39" s="29"/>
    </row>
    <row r="40" spans="1:23" ht="18" customHeight="1" x14ac:dyDescent="0.2">
      <c r="A40" s="134" t="s">
        <v>69</v>
      </c>
      <c r="B40" s="30" t="s">
        <v>47</v>
      </c>
      <c r="C40" s="194"/>
      <c r="D40" s="194"/>
      <c r="E40" s="194"/>
      <c r="F40" s="170"/>
      <c r="G40" s="170"/>
      <c r="H40" s="170"/>
      <c r="R40" s="29"/>
      <c r="S40" s="29"/>
      <c r="T40" s="29"/>
      <c r="U40" s="29"/>
      <c r="V40" s="29"/>
      <c r="W40" s="29"/>
    </row>
    <row r="41" spans="1:23" ht="11.25" customHeight="1" x14ac:dyDescent="0.2">
      <c r="A41" s="25"/>
      <c r="B41" s="30" t="s">
        <v>84</v>
      </c>
      <c r="C41" s="195"/>
      <c r="D41" s="195"/>
      <c r="E41" s="195"/>
      <c r="F41" s="171"/>
      <c r="G41" s="171"/>
      <c r="H41" s="171"/>
      <c r="R41" s="29"/>
      <c r="S41" s="29"/>
      <c r="T41" s="29"/>
      <c r="U41" s="29"/>
      <c r="V41" s="29"/>
      <c r="W41" s="29"/>
    </row>
    <row r="42" spans="1:23" ht="22.5" customHeight="1" x14ac:dyDescent="0.2">
      <c r="A42" s="28" t="s">
        <v>70</v>
      </c>
      <c r="B42" s="22" t="s">
        <v>47</v>
      </c>
      <c r="C42" s="76">
        <v>37729.870000000003</v>
      </c>
      <c r="D42" s="76">
        <v>37200.32</v>
      </c>
      <c r="E42" s="76">
        <v>37564.04</v>
      </c>
      <c r="F42" s="176">
        <f>C42/C43</f>
        <v>29.000668716372022</v>
      </c>
      <c r="G42" s="176">
        <f>D42/D43</f>
        <v>28.859829325058186</v>
      </c>
      <c r="H42" s="176">
        <f>E42/E43</f>
        <v>29.97928172386273</v>
      </c>
      <c r="I42" t="s">
        <v>139</v>
      </c>
      <c r="R42" s="29"/>
      <c r="S42" s="29"/>
      <c r="T42" s="29"/>
      <c r="U42" s="29"/>
      <c r="V42" s="29"/>
      <c r="W42" s="29"/>
    </row>
    <row r="43" spans="1:23" ht="11.25" customHeight="1" x14ac:dyDescent="0.2">
      <c r="A43" s="25"/>
      <c r="B43" s="22" t="s">
        <v>89</v>
      </c>
      <c r="C43" s="132">
        <v>1301</v>
      </c>
      <c r="D43" s="132">
        <v>1289</v>
      </c>
      <c r="E43" s="132">
        <v>1253</v>
      </c>
      <c r="F43" s="177"/>
      <c r="G43" s="177"/>
      <c r="H43" s="177"/>
      <c r="R43" s="29"/>
      <c r="S43" s="29"/>
      <c r="T43" s="29"/>
      <c r="U43" s="29"/>
      <c r="V43" s="29"/>
      <c r="W43" s="29"/>
    </row>
    <row r="44" spans="1:23" ht="22.5" customHeight="1" x14ac:dyDescent="0.2">
      <c r="A44" s="198" t="s">
        <v>116</v>
      </c>
      <c r="B44" s="22" t="s">
        <v>47</v>
      </c>
      <c r="C44" s="76">
        <v>5100</v>
      </c>
      <c r="D44" s="76">
        <v>7300</v>
      </c>
      <c r="E44" s="76">
        <v>8121.58</v>
      </c>
      <c r="F44" s="176">
        <f>C44/C45</f>
        <v>175.86206896551724</v>
      </c>
      <c r="G44" s="176">
        <f>D44/D45</f>
        <v>2433.3333333333335</v>
      </c>
      <c r="H44" s="176">
        <f>E44/E45</f>
        <v>8121.58</v>
      </c>
      <c r="R44" s="29"/>
      <c r="S44" s="29"/>
      <c r="T44" s="29"/>
      <c r="U44" s="29"/>
      <c r="V44" s="29"/>
      <c r="W44" s="29"/>
    </row>
    <row r="45" spans="1:23" ht="12.75" customHeight="1" x14ac:dyDescent="0.2">
      <c r="A45" s="199"/>
      <c r="B45" s="22" t="s">
        <v>90</v>
      </c>
      <c r="C45" s="75">
        <v>29</v>
      </c>
      <c r="D45" s="75">
        <v>3</v>
      </c>
      <c r="E45" s="75">
        <v>1</v>
      </c>
      <c r="F45" s="177"/>
      <c r="G45" s="177"/>
      <c r="H45" s="177"/>
      <c r="R45" s="29"/>
      <c r="S45" s="29"/>
      <c r="T45" s="29"/>
      <c r="U45" s="29"/>
      <c r="V45" s="29"/>
      <c r="W45" s="29"/>
    </row>
    <row r="46" spans="1:23" ht="22.5" customHeight="1" x14ac:dyDescent="0.2">
      <c r="A46" s="28" t="s">
        <v>73</v>
      </c>
      <c r="B46" s="22" t="s">
        <v>47</v>
      </c>
      <c r="C46" s="115"/>
      <c r="D46" s="170"/>
      <c r="E46" s="170"/>
      <c r="F46" s="170"/>
      <c r="G46" s="170"/>
      <c r="H46" s="170"/>
      <c r="R46" s="29"/>
      <c r="S46" s="29"/>
      <c r="T46" s="29"/>
      <c r="U46" s="29"/>
      <c r="V46" s="29"/>
      <c r="W46" s="29"/>
    </row>
    <row r="47" spans="1:23" ht="11.25" customHeight="1" x14ac:dyDescent="0.2">
      <c r="A47" s="47"/>
      <c r="B47" s="22" t="s">
        <v>80</v>
      </c>
      <c r="C47" s="116"/>
      <c r="D47" s="171"/>
      <c r="E47" s="171"/>
      <c r="F47" s="171"/>
      <c r="G47" s="171"/>
      <c r="H47" s="171"/>
      <c r="R47" s="29"/>
      <c r="S47" s="29"/>
      <c r="T47" s="29"/>
      <c r="U47" s="29"/>
      <c r="V47" s="29"/>
      <c r="W47" s="29"/>
    </row>
  </sheetData>
  <mergeCells count="91">
    <mergeCell ref="A44:A45"/>
    <mergeCell ref="E28:E29"/>
    <mergeCell ref="E30:E31"/>
    <mergeCell ref="E32:E33"/>
    <mergeCell ref="D28:D29"/>
    <mergeCell ref="D30:D31"/>
    <mergeCell ref="D32:D33"/>
    <mergeCell ref="C40:C41"/>
    <mergeCell ref="D16:D17"/>
    <mergeCell ref="E16:E17"/>
    <mergeCell ref="D20:D21"/>
    <mergeCell ref="E20:E21"/>
    <mergeCell ref="D22:D23"/>
    <mergeCell ref="E22:E23"/>
    <mergeCell ref="F22:F23"/>
    <mergeCell ref="H20:H21"/>
    <mergeCell ref="F30:F31"/>
    <mergeCell ref="H28:H29"/>
    <mergeCell ref="H30:H31"/>
    <mergeCell ref="F28:F29"/>
    <mergeCell ref="F20:F21"/>
    <mergeCell ref="G20:G21"/>
    <mergeCell ref="G22:G23"/>
    <mergeCell ref="H22:H23"/>
    <mergeCell ref="H24:H25"/>
    <mergeCell ref="H26:H27"/>
    <mergeCell ref="A1:H1"/>
    <mergeCell ref="B38:H38"/>
    <mergeCell ref="F4:F5"/>
    <mergeCell ref="G4:G5"/>
    <mergeCell ref="H4:H5"/>
    <mergeCell ref="F6:F7"/>
    <mergeCell ref="F8:F9"/>
    <mergeCell ref="F10:F11"/>
    <mergeCell ref="D6:D7"/>
    <mergeCell ref="E6:E7"/>
    <mergeCell ref="E10:E11"/>
    <mergeCell ref="D10:D11"/>
    <mergeCell ref="G14:G15"/>
    <mergeCell ref="F26:F27"/>
    <mergeCell ref="F32:F33"/>
    <mergeCell ref="G32:G33"/>
    <mergeCell ref="H6:H7"/>
    <mergeCell ref="H8:H9"/>
    <mergeCell ref="H10:H11"/>
    <mergeCell ref="F12:F13"/>
    <mergeCell ref="C2:E2"/>
    <mergeCell ref="F2:H2"/>
    <mergeCell ref="G8:G9"/>
    <mergeCell ref="G10:G11"/>
    <mergeCell ref="G6:G7"/>
    <mergeCell ref="H12:H13"/>
    <mergeCell ref="G12:G13"/>
    <mergeCell ref="H16:H17"/>
    <mergeCell ref="H14:H15"/>
    <mergeCell ref="H18:H19"/>
    <mergeCell ref="F14:F15"/>
    <mergeCell ref="F18:F19"/>
    <mergeCell ref="G18:G19"/>
    <mergeCell ref="F16:F17"/>
    <mergeCell ref="G16:G17"/>
    <mergeCell ref="H34:H35"/>
    <mergeCell ref="G34:G35"/>
    <mergeCell ref="H32:H33"/>
    <mergeCell ref="G28:G29"/>
    <mergeCell ref="G30:G31"/>
    <mergeCell ref="G24:G25"/>
    <mergeCell ref="G26:G27"/>
    <mergeCell ref="F24:F25"/>
    <mergeCell ref="D46:D47"/>
    <mergeCell ref="D40:D41"/>
    <mergeCell ref="E40:E41"/>
    <mergeCell ref="E46:E47"/>
    <mergeCell ref="F44:F45"/>
    <mergeCell ref="G44:G45"/>
    <mergeCell ref="F34:F35"/>
    <mergeCell ref="D26:D27"/>
    <mergeCell ref="E26:E27"/>
    <mergeCell ref="H36:H37"/>
    <mergeCell ref="G36:G37"/>
    <mergeCell ref="H46:H47"/>
    <mergeCell ref="F42:F43"/>
    <mergeCell ref="G42:G43"/>
    <mergeCell ref="H42:H43"/>
    <mergeCell ref="F46:F47"/>
    <mergeCell ref="G46:G47"/>
    <mergeCell ref="F40:F41"/>
    <mergeCell ref="G40:G41"/>
    <mergeCell ref="F36:F37"/>
    <mergeCell ref="H40:H41"/>
    <mergeCell ref="H44:H45"/>
  </mergeCells>
  <phoneticPr fontId="0" type="noConversion"/>
  <pageMargins left="0.39370078740157483" right="0.39370078740157483" top="0.59055118110236227" bottom="0.59055118110236227" header="0.31496062992125984" footer="0.11811023622047245"/>
  <pageSetup paperSize="9" orientation="portrait" r:id="rId1"/>
  <headerFooter alignWithMargins="0">
    <oddHeader>&amp;CComune di MONTEGIORGIO
Provincia di Fermo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7"/>
  <sheetViews>
    <sheetView topLeftCell="A25" zoomScale="130" zoomScaleNormal="90" workbookViewId="0">
      <selection activeCell="E45" sqref="E45"/>
    </sheetView>
  </sheetViews>
  <sheetFormatPr defaultRowHeight="12.75" x14ac:dyDescent="0.2"/>
  <cols>
    <col min="1" max="1" width="25.140625" customWidth="1"/>
    <col min="2" max="2" width="16.85546875" customWidth="1"/>
    <col min="3" max="3" width="8.5703125" customWidth="1"/>
    <col min="4" max="4" width="9.42578125" customWidth="1"/>
    <col min="5" max="5" width="11" bestFit="1" customWidth="1"/>
    <col min="6" max="6" width="7.85546875" customWidth="1"/>
    <col min="7" max="7" width="8" customWidth="1"/>
    <col min="8" max="8" width="8.85546875" customWidth="1"/>
  </cols>
  <sheetData>
    <row r="1" spans="1:23" ht="21" customHeight="1" x14ac:dyDescent="0.25">
      <c r="A1" s="187" t="s">
        <v>49</v>
      </c>
      <c r="B1" s="187"/>
      <c r="C1" s="187"/>
      <c r="D1" s="187"/>
      <c r="E1" s="187"/>
      <c r="F1" s="187"/>
      <c r="G1" s="187"/>
      <c r="H1" s="187"/>
    </row>
    <row r="2" spans="1:23" ht="13.5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5.5" customHeight="1" x14ac:dyDescent="0.2">
      <c r="A3" s="11" t="s">
        <v>19</v>
      </c>
      <c r="B3" s="19" t="s">
        <v>111</v>
      </c>
      <c r="C3" s="121">
        <v>2017</v>
      </c>
      <c r="D3" s="121">
        <v>2018</v>
      </c>
      <c r="E3" s="121">
        <v>2019</v>
      </c>
      <c r="F3" s="121">
        <v>2017</v>
      </c>
      <c r="G3" s="121">
        <v>2018</v>
      </c>
      <c r="H3" s="121">
        <v>2019</v>
      </c>
    </row>
    <row r="4" spans="1:23" ht="21" customHeight="1" x14ac:dyDescent="0.2">
      <c r="A4" s="48" t="s">
        <v>50</v>
      </c>
      <c r="B4" s="22" t="s">
        <v>79</v>
      </c>
      <c r="C4" s="76">
        <v>470752.86</v>
      </c>
      <c r="D4" s="76">
        <v>479560.36</v>
      </c>
      <c r="E4" s="76">
        <v>493560.15</v>
      </c>
      <c r="F4" s="176">
        <f>C4/C5</f>
        <v>18105.879230769231</v>
      </c>
      <c r="G4" s="176">
        <f>D4/D5</f>
        <v>19182.414399999998</v>
      </c>
      <c r="H4" s="176">
        <f>E4/E5</f>
        <v>19742.406000000003</v>
      </c>
    </row>
    <row r="5" spans="1:23" ht="11.25" customHeight="1" x14ac:dyDescent="0.2">
      <c r="A5" s="25"/>
      <c r="B5" s="22" t="s">
        <v>80</v>
      </c>
      <c r="C5" s="74">
        <v>26</v>
      </c>
      <c r="D5" s="74">
        <v>25</v>
      </c>
      <c r="E5" s="74">
        <v>25</v>
      </c>
      <c r="F5" s="177"/>
      <c r="G5" s="177"/>
      <c r="H5" s="177"/>
    </row>
    <row r="6" spans="1:23" ht="18" customHeight="1" x14ac:dyDescent="0.2">
      <c r="A6" s="28" t="s">
        <v>51</v>
      </c>
      <c r="B6" s="22" t="s">
        <v>79</v>
      </c>
      <c r="C6" s="115"/>
      <c r="D6" s="170"/>
      <c r="E6" s="170"/>
      <c r="F6" s="190"/>
      <c r="G6" s="190"/>
      <c r="H6" s="190"/>
    </row>
    <row r="7" spans="1:23" s="3" customFormat="1" ht="12.75" customHeight="1" x14ac:dyDescent="0.2">
      <c r="A7" s="25"/>
      <c r="B7" s="22" t="s">
        <v>80</v>
      </c>
      <c r="C7" s="116"/>
      <c r="D7" s="171"/>
      <c r="E7" s="171"/>
      <c r="F7" s="191"/>
      <c r="G7" s="191"/>
      <c r="H7" s="19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18" customHeight="1" x14ac:dyDescent="0.2">
      <c r="A8" s="28" t="s">
        <v>52</v>
      </c>
      <c r="B8" s="22" t="s">
        <v>79</v>
      </c>
      <c r="C8" s="76">
        <v>1919.62</v>
      </c>
      <c r="D8" s="76">
        <v>5000</v>
      </c>
      <c r="E8" s="76">
        <v>7412.08</v>
      </c>
      <c r="F8" s="176">
        <f>C8/C9</f>
        <v>174.51090909090908</v>
      </c>
      <c r="G8" s="176">
        <f>D8/D9</f>
        <v>357.14285714285717</v>
      </c>
      <c r="H8" s="176">
        <f>E8/E9</f>
        <v>529.43428571428569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2.75" customHeight="1" x14ac:dyDescent="0.2">
      <c r="A9" s="25"/>
      <c r="B9" s="22" t="s">
        <v>81</v>
      </c>
      <c r="C9" s="74">
        <v>11</v>
      </c>
      <c r="D9" s="74">
        <v>14</v>
      </c>
      <c r="E9" s="74">
        <v>14</v>
      </c>
      <c r="F9" s="177"/>
      <c r="G9" s="177"/>
      <c r="H9" s="177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1" customHeight="1" x14ac:dyDescent="0.2">
      <c r="A10" s="49" t="s">
        <v>53</v>
      </c>
      <c r="B10" s="22" t="s">
        <v>79</v>
      </c>
      <c r="C10" s="115"/>
      <c r="D10" s="170"/>
      <c r="E10" s="170"/>
      <c r="F10" s="190"/>
      <c r="G10" s="190"/>
      <c r="H10" s="190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2.75" customHeight="1" x14ac:dyDescent="0.2">
      <c r="A11" s="25"/>
      <c r="B11" s="22" t="s">
        <v>80</v>
      </c>
      <c r="C11" s="116"/>
      <c r="D11" s="171"/>
      <c r="E11" s="171"/>
      <c r="F11" s="191"/>
      <c r="G11" s="191"/>
      <c r="H11" s="19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1" customHeight="1" x14ac:dyDescent="0.2">
      <c r="A12" s="49" t="s">
        <v>54</v>
      </c>
      <c r="B12" s="22" t="s">
        <v>79</v>
      </c>
      <c r="C12" s="76">
        <v>21000</v>
      </c>
      <c r="D12" s="76">
        <v>21540</v>
      </c>
      <c r="E12" s="76">
        <v>24829</v>
      </c>
      <c r="F12" s="174">
        <f>C12/C13</f>
        <v>259.25925925925924</v>
      </c>
      <c r="G12" s="174">
        <f>D12/D13</f>
        <v>247.58620689655172</v>
      </c>
      <c r="H12" s="174">
        <f>E12/E13</f>
        <v>253.35714285714286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2.75" customHeight="1" x14ac:dyDescent="0.2">
      <c r="A13" s="25"/>
      <c r="B13" s="22" t="s">
        <v>80</v>
      </c>
      <c r="C13" s="74">
        <v>81</v>
      </c>
      <c r="D13" s="74">
        <v>87</v>
      </c>
      <c r="E13" s="74">
        <v>98</v>
      </c>
      <c r="F13" s="175"/>
      <c r="G13" s="175"/>
      <c r="H13" s="17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0.25" customHeight="1" x14ac:dyDescent="0.2">
      <c r="A14" s="50" t="s">
        <v>56</v>
      </c>
      <c r="B14" s="22" t="s">
        <v>92</v>
      </c>
      <c r="C14" s="76">
        <v>0</v>
      </c>
      <c r="D14" s="76">
        <v>0</v>
      </c>
      <c r="E14" s="76">
        <v>0</v>
      </c>
      <c r="F14" s="174" t="e">
        <f>C14/C15</f>
        <v>#DIV/0!</v>
      </c>
      <c r="G14" s="174" t="e">
        <f>D14/D15</f>
        <v>#DIV/0!</v>
      </c>
      <c r="H14" s="174" t="e">
        <f>E14/E15</f>
        <v>#DIV/0!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2.75" customHeight="1" x14ac:dyDescent="0.2">
      <c r="A15" s="46" t="s">
        <v>55</v>
      </c>
      <c r="B15" s="22" t="s">
        <v>82</v>
      </c>
      <c r="C15" s="74">
        <v>0</v>
      </c>
      <c r="D15" s="74">
        <v>0</v>
      </c>
      <c r="E15" s="74">
        <v>0</v>
      </c>
      <c r="F15" s="175"/>
      <c r="G15" s="175"/>
      <c r="H15" s="175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" customHeight="1" x14ac:dyDescent="0.2">
      <c r="A16" s="28" t="s">
        <v>57</v>
      </c>
      <c r="B16" s="22" t="s">
        <v>79</v>
      </c>
      <c r="C16" s="115"/>
      <c r="D16" s="170"/>
      <c r="E16" s="170"/>
      <c r="F16" s="190"/>
      <c r="G16" s="190"/>
      <c r="H16" s="190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3" customFormat="1" ht="11.25" customHeight="1" x14ac:dyDescent="0.2">
      <c r="A17" s="25"/>
      <c r="B17" s="22" t="s">
        <v>77</v>
      </c>
      <c r="C17" s="116"/>
      <c r="D17" s="171"/>
      <c r="E17" s="171"/>
      <c r="F17" s="191"/>
      <c r="G17" s="191"/>
      <c r="H17" s="191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8" customHeight="1" x14ac:dyDescent="0.2">
      <c r="A18" s="28" t="s">
        <v>58</v>
      </c>
      <c r="B18" s="22" t="s">
        <v>79</v>
      </c>
      <c r="C18" s="76">
        <v>9930.9699999999993</v>
      </c>
      <c r="D18" s="76">
        <v>8257.33</v>
      </c>
      <c r="E18" s="76">
        <v>10110.5</v>
      </c>
      <c r="F18" s="174">
        <f>C18/C19</f>
        <v>12.602753807106598</v>
      </c>
      <c r="G18" s="174">
        <f>D18/D19</f>
        <v>10.779804177545692</v>
      </c>
      <c r="H18" s="174">
        <f>E18/E19</f>
        <v>12.575248756218905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3" customFormat="1" x14ac:dyDescent="0.2">
      <c r="A19" s="25"/>
      <c r="B19" s="22" t="s">
        <v>80</v>
      </c>
      <c r="C19" s="74">
        <v>788</v>
      </c>
      <c r="D19" s="74">
        <v>766</v>
      </c>
      <c r="E19" s="74">
        <v>804</v>
      </c>
      <c r="F19" s="175"/>
      <c r="G19" s="175"/>
      <c r="H19" s="175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8" customHeight="1" x14ac:dyDescent="0.2">
      <c r="A20" s="28" t="s">
        <v>59</v>
      </c>
      <c r="B20" s="22" t="s">
        <v>79</v>
      </c>
      <c r="C20" s="115"/>
      <c r="D20" s="170"/>
      <c r="E20" s="170"/>
      <c r="F20" s="190"/>
      <c r="G20" s="190"/>
      <c r="H20" s="190"/>
      <c r="R20" s="29"/>
      <c r="S20" s="29"/>
      <c r="T20" s="29"/>
      <c r="U20" s="29"/>
      <c r="V20" s="29"/>
      <c r="W20" s="29"/>
    </row>
    <row r="21" spans="1:23" ht="12.75" customHeight="1" x14ac:dyDescent="0.2">
      <c r="A21" s="25"/>
      <c r="B21" s="22" t="s">
        <v>84</v>
      </c>
      <c r="C21" s="116"/>
      <c r="D21" s="171"/>
      <c r="E21" s="171"/>
      <c r="F21" s="191"/>
      <c r="G21" s="191"/>
      <c r="H21" s="191"/>
      <c r="R21" s="29"/>
      <c r="S21" s="29"/>
      <c r="T21" s="29"/>
      <c r="U21" s="29"/>
      <c r="V21" s="29"/>
      <c r="W21" s="29"/>
    </row>
    <row r="22" spans="1:23" ht="16.5" customHeight="1" x14ac:dyDescent="0.2">
      <c r="A22" s="28" t="s">
        <v>60</v>
      </c>
      <c r="B22" s="22" t="s">
        <v>79</v>
      </c>
      <c r="C22" s="115"/>
      <c r="D22" s="170"/>
      <c r="E22" s="170"/>
      <c r="F22" s="204"/>
      <c r="G22" s="190"/>
      <c r="H22" s="190"/>
      <c r="R22" s="29"/>
      <c r="S22" s="29"/>
      <c r="T22" s="29"/>
      <c r="U22" s="29"/>
      <c r="V22" s="29"/>
      <c r="W22" s="29"/>
    </row>
    <row r="23" spans="1:23" ht="12.75" customHeight="1" x14ac:dyDescent="0.2">
      <c r="A23" s="25"/>
      <c r="B23" s="22" t="s">
        <v>85</v>
      </c>
      <c r="C23" s="116"/>
      <c r="D23" s="171"/>
      <c r="E23" s="171"/>
      <c r="F23" s="205"/>
      <c r="G23" s="191"/>
      <c r="H23" s="191"/>
      <c r="R23" s="29"/>
      <c r="S23" s="29"/>
      <c r="T23" s="29"/>
      <c r="U23" s="29"/>
      <c r="V23" s="29"/>
      <c r="W23" s="29"/>
    </row>
    <row r="24" spans="1:23" ht="18" customHeight="1" x14ac:dyDescent="0.2">
      <c r="A24" s="28" t="s">
        <v>61</v>
      </c>
      <c r="B24" s="22" t="s">
        <v>79</v>
      </c>
      <c r="C24" s="76">
        <v>54974.11</v>
      </c>
      <c r="D24" s="76">
        <v>55900</v>
      </c>
      <c r="E24" s="76">
        <v>54513.29</v>
      </c>
      <c r="F24" s="174">
        <f>C24/C25</f>
        <v>2.8108247264546478</v>
      </c>
      <c r="G24" s="174">
        <f>D24/D25</f>
        <v>2.9424149910516895</v>
      </c>
      <c r="H24" s="174">
        <f>E24/E25</f>
        <v>3.0644381359266961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3" customFormat="1" ht="11.25" customHeight="1" x14ac:dyDescent="0.2">
      <c r="A25" s="25"/>
      <c r="B25" s="22" t="s">
        <v>85</v>
      </c>
      <c r="C25" s="74">
        <v>19558</v>
      </c>
      <c r="D25" s="74">
        <v>18998</v>
      </c>
      <c r="E25" s="74">
        <v>17789</v>
      </c>
      <c r="F25" s="175"/>
      <c r="G25" s="175"/>
      <c r="H25" s="17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8" customHeight="1" x14ac:dyDescent="0.2">
      <c r="A26" s="28" t="s">
        <v>62</v>
      </c>
      <c r="B26" s="22" t="s">
        <v>79</v>
      </c>
      <c r="C26" s="119"/>
      <c r="D26" s="194"/>
      <c r="E26" s="194"/>
      <c r="F26" s="200"/>
      <c r="G26" s="200"/>
      <c r="H26" s="204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s="3" customFormat="1" ht="11.25" customHeight="1" x14ac:dyDescent="0.2">
      <c r="A27" s="25"/>
      <c r="B27" s="22" t="s">
        <v>86</v>
      </c>
      <c r="C27" s="120"/>
      <c r="D27" s="195"/>
      <c r="E27" s="195"/>
      <c r="F27" s="201"/>
      <c r="G27" s="201"/>
      <c r="H27" s="20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7.25" customHeight="1" x14ac:dyDescent="0.2">
      <c r="A28" s="28" t="s">
        <v>63</v>
      </c>
      <c r="B28" s="22" t="s">
        <v>79</v>
      </c>
      <c r="C28" s="119"/>
      <c r="D28" s="194"/>
      <c r="E28" s="194"/>
      <c r="F28" s="190"/>
      <c r="G28" s="190"/>
      <c r="H28" s="190"/>
      <c r="R28" s="29"/>
      <c r="S28" s="29"/>
      <c r="T28" s="29"/>
      <c r="U28" s="29"/>
      <c r="V28" s="29"/>
      <c r="W28" s="29"/>
    </row>
    <row r="29" spans="1:23" ht="12.75" customHeight="1" x14ac:dyDescent="0.2">
      <c r="A29" s="25"/>
      <c r="B29" s="22" t="s">
        <v>87</v>
      </c>
      <c r="C29" s="120"/>
      <c r="D29" s="195"/>
      <c r="E29" s="195"/>
      <c r="F29" s="191"/>
      <c r="G29" s="191"/>
      <c r="H29" s="191"/>
      <c r="R29" s="29"/>
      <c r="S29" s="29"/>
      <c r="T29" s="29"/>
      <c r="U29" s="29"/>
      <c r="V29" s="29"/>
      <c r="W29" s="29"/>
    </row>
    <row r="30" spans="1:23" ht="21" customHeight="1" x14ac:dyDescent="0.2">
      <c r="A30" s="49" t="s">
        <v>64</v>
      </c>
      <c r="B30" s="22" t="s">
        <v>79</v>
      </c>
      <c r="C30" s="119"/>
      <c r="D30" s="194"/>
      <c r="E30" s="194"/>
      <c r="F30" s="190"/>
      <c r="G30" s="190"/>
      <c r="H30" s="190"/>
      <c r="R30" s="29"/>
      <c r="S30" s="29"/>
      <c r="T30" s="29"/>
      <c r="U30" s="29"/>
      <c r="V30" s="29"/>
      <c r="W30" s="29"/>
    </row>
    <row r="31" spans="1:23" ht="11.25" customHeight="1" x14ac:dyDescent="0.2">
      <c r="A31" s="25"/>
      <c r="B31" s="22" t="s">
        <v>23</v>
      </c>
      <c r="C31" s="120"/>
      <c r="D31" s="195"/>
      <c r="E31" s="195"/>
      <c r="F31" s="191"/>
      <c r="G31" s="191"/>
      <c r="H31" s="191"/>
      <c r="R31" s="29"/>
      <c r="S31" s="29"/>
      <c r="T31" s="29"/>
      <c r="U31" s="29"/>
      <c r="V31" s="29"/>
      <c r="W31" s="29"/>
    </row>
    <row r="32" spans="1:23" ht="17.25" customHeight="1" x14ac:dyDescent="0.2">
      <c r="A32" s="28" t="s">
        <v>65</v>
      </c>
      <c r="B32" s="22" t="s">
        <v>79</v>
      </c>
      <c r="C32" s="119"/>
      <c r="D32" s="194"/>
      <c r="E32" s="194"/>
      <c r="F32" s="190"/>
      <c r="G32" s="190"/>
      <c r="H32" s="190"/>
      <c r="R32" s="29"/>
      <c r="S32" s="29"/>
      <c r="T32" s="29"/>
      <c r="U32" s="29"/>
      <c r="V32" s="29"/>
      <c r="W32" s="29"/>
    </row>
    <row r="33" spans="1:23" ht="12.75" customHeight="1" x14ac:dyDescent="0.2">
      <c r="A33" s="25"/>
      <c r="B33" s="22" t="s">
        <v>88</v>
      </c>
      <c r="C33" s="120"/>
      <c r="D33" s="195"/>
      <c r="E33" s="195"/>
      <c r="F33" s="191"/>
      <c r="G33" s="191"/>
      <c r="H33" s="191"/>
      <c r="R33" s="29"/>
      <c r="S33" s="29"/>
      <c r="T33" s="29"/>
      <c r="U33" s="29"/>
      <c r="V33" s="29"/>
      <c r="W33" s="29"/>
    </row>
    <row r="34" spans="1:23" ht="17.25" customHeight="1" x14ac:dyDescent="0.2">
      <c r="A34" s="28" t="s">
        <v>66</v>
      </c>
      <c r="B34" s="22" t="s">
        <v>79</v>
      </c>
      <c r="C34" s="76">
        <v>60163.37</v>
      </c>
      <c r="D34" s="76">
        <v>70350.460000000006</v>
      </c>
      <c r="E34" s="76">
        <v>80720.289999999994</v>
      </c>
      <c r="F34" s="174">
        <f>C34/C35</f>
        <v>5.0148678836375762</v>
      </c>
      <c r="G34" s="174">
        <f>D34/D35</f>
        <v>6.2751279992864157</v>
      </c>
      <c r="H34" s="174">
        <f>E34/E35</f>
        <v>6.8026538007753237</v>
      </c>
      <c r="R34" s="29"/>
      <c r="S34" s="29"/>
      <c r="T34" s="29"/>
      <c r="U34" s="29"/>
      <c r="V34" s="29"/>
      <c r="W34" s="29"/>
    </row>
    <row r="35" spans="1:23" ht="18.75" customHeight="1" x14ac:dyDescent="0.2">
      <c r="A35" s="25"/>
      <c r="B35" s="22" t="s">
        <v>76</v>
      </c>
      <c r="C35" s="74">
        <v>11997</v>
      </c>
      <c r="D35" s="74">
        <v>11211</v>
      </c>
      <c r="E35" s="74">
        <v>11866</v>
      </c>
      <c r="F35" s="175"/>
      <c r="G35" s="175"/>
      <c r="H35" s="175"/>
      <c r="R35" s="29"/>
      <c r="S35" s="29"/>
      <c r="T35" s="29"/>
      <c r="U35" s="29"/>
      <c r="V35" s="29"/>
      <c r="W35" s="29"/>
    </row>
    <row r="36" spans="1:23" ht="24.75" customHeight="1" x14ac:dyDescent="0.2">
      <c r="A36" s="28" t="s">
        <v>67</v>
      </c>
      <c r="B36" s="22" t="s">
        <v>79</v>
      </c>
      <c r="C36" s="74">
        <v>0</v>
      </c>
      <c r="D36" s="74">
        <v>0</v>
      </c>
      <c r="E36" s="74">
        <v>0</v>
      </c>
      <c r="F36" s="176">
        <v>0</v>
      </c>
      <c r="G36" s="176">
        <v>0</v>
      </c>
      <c r="H36" s="176">
        <f>E36/E37</f>
        <v>0</v>
      </c>
      <c r="R36" s="29"/>
      <c r="S36" s="29"/>
      <c r="T36" s="29"/>
      <c r="U36" s="29"/>
      <c r="V36" s="29"/>
      <c r="W36" s="29"/>
    </row>
    <row r="37" spans="1:23" ht="11.25" customHeight="1" x14ac:dyDescent="0.2">
      <c r="A37" s="25"/>
      <c r="B37" s="22" t="s">
        <v>77</v>
      </c>
      <c r="C37" s="74">
        <v>720</v>
      </c>
      <c r="D37" s="74">
        <v>680</v>
      </c>
      <c r="E37" s="74">
        <v>530</v>
      </c>
      <c r="F37" s="177"/>
      <c r="G37" s="177"/>
      <c r="H37" s="177"/>
      <c r="R37" s="29"/>
      <c r="S37" s="29"/>
      <c r="T37" s="29"/>
      <c r="U37" s="29"/>
      <c r="V37" s="29"/>
      <c r="W37" s="29"/>
    </row>
    <row r="38" spans="1:23" ht="17.25" customHeight="1" x14ac:dyDescent="0.2">
      <c r="A38" s="28" t="s">
        <v>68</v>
      </c>
      <c r="B38" s="22" t="s">
        <v>79</v>
      </c>
      <c r="C38" s="157"/>
      <c r="D38" s="158"/>
      <c r="E38" s="158"/>
      <c r="F38" s="158"/>
      <c r="G38" s="158"/>
      <c r="H38" s="159"/>
      <c r="R38" s="29"/>
      <c r="S38" s="29"/>
      <c r="T38" s="29"/>
      <c r="U38" s="29"/>
      <c r="V38" s="29"/>
      <c r="W38" s="29"/>
    </row>
    <row r="39" spans="1:23" ht="11.25" customHeight="1" x14ac:dyDescent="0.2">
      <c r="A39" s="25"/>
      <c r="B39" s="22" t="s">
        <v>93</v>
      </c>
      <c r="C39" s="167"/>
      <c r="D39" s="168"/>
      <c r="E39" s="168"/>
      <c r="F39" s="168"/>
      <c r="G39" s="168"/>
      <c r="H39" s="169"/>
      <c r="R39" s="29"/>
      <c r="S39" s="29"/>
      <c r="T39" s="29"/>
      <c r="U39" s="29"/>
      <c r="V39" s="29"/>
      <c r="W39" s="29"/>
    </row>
    <row r="40" spans="1:23" ht="18" customHeight="1" x14ac:dyDescent="0.2">
      <c r="A40" s="28" t="s">
        <v>69</v>
      </c>
      <c r="B40" s="22" t="s">
        <v>79</v>
      </c>
      <c r="C40" s="115"/>
      <c r="D40" s="170"/>
      <c r="E40" s="170"/>
      <c r="F40" s="190"/>
      <c r="G40" s="190"/>
      <c r="H40" s="190"/>
      <c r="R40" s="29"/>
      <c r="S40" s="29"/>
      <c r="T40" s="29"/>
      <c r="U40" s="29"/>
      <c r="V40" s="29"/>
      <c r="W40" s="29"/>
    </row>
    <row r="41" spans="1:23" ht="11.25" customHeight="1" x14ac:dyDescent="0.2">
      <c r="A41" s="25"/>
      <c r="B41" s="22" t="s">
        <v>84</v>
      </c>
      <c r="C41" s="116"/>
      <c r="D41" s="171"/>
      <c r="E41" s="171"/>
      <c r="F41" s="191"/>
      <c r="G41" s="191"/>
      <c r="H41" s="191"/>
      <c r="R41" s="29"/>
      <c r="S41" s="29"/>
      <c r="T41" s="29"/>
      <c r="U41" s="29"/>
      <c r="V41" s="29"/>
      <c r="W41" s="29"/>
    </row>
    <row r="42" spans="1:23" ht="22.5" customHeight="1" x14ac:dyDescent="0.2">
      <c r="A42" s="28" t="s">
        <v>70</v>
      </c>
      <c r="B42" s="22" t="s">
        <v>79</v>
      </c>
      <c r="C42" s="76">
        <v>60000</v>
      </c>
      <c r="D42" s="76">
        <v>60000</v>
      </c>
      <c r="E42" s="76">
        <v>60000</v>
      </c>
      <c r="F42" s="176">
        <f>C42/C43</f>
        <v>46.118370484242888</v>
      </c>
      <c r="G42" s="176">
        <f>D42/D43</f>
        <v>46.547711404189293</v>
      </c>
      <c r="H42" s="176">
        <f>E42/E43</f>
        <v>47.885075818036711</v>
      </c>
      <c r="I42" t="s">
        <v>140</v>
      </c>
      <c r="R42" s="29"/>
      <c r="S42" s="29"/>
      <c r="T42" s="29"/>
      <c r="U42" s="29"/>
      <c r="V42" s="29"/>
      <c r="W42" s="29"/>
    </row>
    <row r="43" spans="1:23" ht="11.25" customHeight="1" x14ac:dyDescent="0.2">
      <c r="A43" s="25"/>
      <c r="B43" s="22" t="s">
        <v>87</v>
      </c>
      <c r="C43" s="132">
        <v>1301</v>
      </c>
      <c r="D43" s="132">
        <v>1289</v>
      </c>
      <c r="E43" s="132">
        <v>1253</v>
      </c>
      <c r="F43" s="177"/>
      <c r="G43" s="177"/>
      <c r="H43" s="177"/>
      <c r="R43" s="29"/>
      <c r="S43" s="29"/>
      <c r="T43" s="29"/>
      <c r="U43" s="29"/>
      <c r="V43" s="29"/>
      <c r="W43" s="29"/>
    </row>
    <row r="44" spans="1:23" ht="22.5" customHeight="1" x14ac:dyDescent="0.2">
      <c r="A44" s="28" t="s">
        <v>72</v>
      </c>
      <c r="B44" s="22" t="s">
        <v>79</v>
      </c>
      <c r="C44" s="76">
        <v>120</v>
      </c>
      <c r="D44" s="76">
        <v>0</v>
      </c>
      <c r="E44" s="76">
        <v>100</v>
      </c>
      <c r="F44" s="176">
        <f>C44/C45</f>
        <v>4.1379310344827589</v>
      </c>
      <c r="G44" s="176">
        <f>D44/D45</f>
        <v>0</v>
      </c>
      <c r="H44" s="176">
        <f>E44/E45</f>
        <v>100</v>
      </c>
      <c r="R44" s="29"/>
      <c r="S44" s="29"/>
      <c r="T44" s="29"/>
      <c r="U44" s="29"/>
      <c r="V44" s="29"/>
      <c r="W44" s="29"/>
    </row>
    <row r="45" spans="1:23" ht="19.5" customHeight="1" x14ac:dyDescent="0.2">
      <c r="A45" s="47" t="s">
        <v>71</v>
      </c>
      <c r="B45" s="22" t="s">
        <v>90</v>
      </c>
      <c r="C45" s="75">
        <v>29</v>
      </c>
      <c r="D45" s="75">
        <v>3</v>
      </c>
      <c r="E45" s="75">
        <v>1</v>
      </c>
      <c r="F45" s="177"/>
      <c r="G45" s="177"/>
      <c r="H45" s="177"/>
      <c r="R45" s="29"/>
      <c r="S45" s="29"/>
      <c r="T45" s="29"/>
      <c r="U45" s="29"/>
      <c r="V45" s="29"/>
      <c r="W45" s="29"/>
    </row>
    <row r="46" spans="1:23" ht="22.5" customHeight="1" x14ac:dyDescent="0.2">
      <c r="A46" s="28" t="s">
        <v>112</v>
      </c>
      <c r="B46" s="22" t="s">
        <v>79</v>
      </c>
      <c r="C46" s="115"/>
      <c r="D46" s="170"/>
      <c r="E46" s="170"/>
      <c r="F46" s="202"/>
      <c r="G46" s="202"/>
      <c r="H46" s="202"/>
      <c r="R46" s="29"/>
      <c r="S46" s="29"/>
      <c r="T46" s="29"/>
      <c r="U46" s="29"/>
      <c r="V46" s="29"/>
      <c r="W46" s="29"/>
    </row>
    <row r="47" spans="1:23" ht="11.25" customHeight="1" x14ac:dyDescent="0.2">
      <c r="A47" s="47"/>
      <c r="B47" s="22" t="s">
        <v>80</v>
      </c>
      <c r="C47" s="116"/>
      <c r="D47" s="171"/>
      <c r="E47" s="171"/>
      <c r="F47" s="203"/>
      <c r="G47" s="203"/>
      <c r="H47" s="203"/>
      <c r="R47" s="29"/>
      <c r="S47" s="29"/>
      <c r="T47" s="29"/>
      <c r="U47" s="29"/>
      <c r="V47" s="29"/>
      <c r="W47" s="29"/>
    </row>
  </sheetData>
  <mergeCells count="89">
    <mergeCell ref="C2:E2"/>
    <mergeCell ref="F2:H2"/>
    <mergeCell ref="A1:H1"/>
    <mergeCell ref="F4:F5"/>
    <mergeCell ref="G4:G5"/>
    <mergeCell ref="H4:H5"/>
    <mergeCell ref="H10:H11"/>
    <mergeCell ref="F12:F13"/>
    <mergeCell ref="G12:G13"/>
    <mergeCell ref="H12:H13"/>
    <mergeCell ref="F6:F7"/>
    <mergeCell ref="G6:G7"/>
    <mergeCell ref="H6:H7"/>
    <mergeCell ref="F8:F9"/>
    <mergeCell ref="G8:G9"/>
    <mergeCell ref="H8:H9"/>
    <mergeCell ref="H18:H19"/>
    <mergeCell ref="F20:F21"/>
    <mergeCell ref="G20:G21"/>
    <mergeCell ref="H20:H21"/>
    <mergeCell ref="F14:F15"/>
    <mergeCell ref="G14:G15"/>
    <mergeCell ref="H14:H15"/>
    <mergeCell ref="F16:F17"/>
    <mergeCell ref="G16:G17"/>
    <mergeCell ref="H16:H17"/>
    <mergeCell ref="H26:H27"/>
    <mergeCell ref="H22:H23"/>
    <mergeCell ref="G22:G23"/>
    <mergeCell ref="F22:F23"/>
    <mergeCell ref="F24:F25"/>
    <mergeCell ref="G24:G25"/>
    <mergeCell ref="H24:H25"/>
    <mergeCell ref="H28:H29"/>
    <mergeCell ref="F28:F29"/>
    <mergeCell ref="H40:H41"/>
    <mergeCell ref="F46:F47"/>
    <mergeCell ref="G46:G47"/>
    <mergeCell ref="H46:H47"/>
    <mergeCell ref="F42:F43"/>
    <mergeCell ref="G42:G43"/>
    <mergeCell ref="H42:H43"/>
    <mergeCell ref="H36:H37"/>
    <mergeCell ref="H30:H31"/>
    <mergeCell ref="F32:F33"/>
    <mergeCell ref="G32:G33"/>
    <mergeCell ref="H32:H33"/>
    <mergeCell ref="H34:H35"/>
    <mergeCell ref="F36:F37"/>
    <mergeCell ref="G30:G31"/>
    <mergeCell ref="G28:G29"/>
    <mergeCell ref="D6:D7"/>
    <mergeCell ref="E6:E7"/>
    <mergeCell ref="D10:D11"/>
    <mergeCell ref="E10:E11"/>
    <mergeCell ref="D16:D17"/>
    <mergeCell ref="E16:E17"/>
    <mergeCell ref="D20:D21"/>
    <mergeCell ref="E20:E21"/>
    <mergeCell ref="F26:F27"/>
    <mergeCell ref="G26:G27"/>
    <mergeCell ref="F18:F19"/>
    <mergeCell ref="G18:G19"/>
    <mergeCell ref="F10:F11"/>
    <mergeCell ref="G10:G11"/>
    <mergeCell ref="E30:E31"/>
    <mergeCell ref="E32:E33"/>
    <mergeCell ref="D28:D29"/>
    <mergeCell ref="D30:D31"/>
    <mergeCell ref="F30:F31"/>
    <mergeCell ref="D22:D23"/>
    <mergeCell ref="E22:E23"/>
    <mergeCell ref="D26:D27"/>
    <mergeCell ref="E26:E27"/>
    <mergeCell ref="E28:E29"/>
    <mergeCell ref="D46:D47"/>
    <mergeCell ref="E46:E47"/>
    <mergeCell ref="D40:D41"/>
    <mergeCell ref="E40:E41"/>
    <mergeCell ref="D32:D33"/>
    <mergeCell ref="C38:H39"/>
    <mergeCell ref="F44:F45"/>
    <mergeCell ref="G44:G45"/>
    <mergeCell ref="H44:H45"/>
    <mergeCell ref="F40:F41"/>
    <mergeCell ref="G40:G41"/>
    <mergeCell ref="G36:G37"/>
    <mergeCell ref="F34:F35"/>
    <mergeCell ref="G34:G35"/>
  </mergeCells>
  <phoneticPr fontId="0" type="noConversion"/>
  <pageMargins left="0.39370078740157483" right="0.39370078740157483" top="0.59055118110236227" bottom="0.59055118110236227" header="0.31496062992125984" footer="0.11811023622047245"/>
  <pageSetup paperSize="9" orientation="portrait" r:id="rId1"/>
  <headerFooter alignWithMargins="0">
    <oddHeader>&amp;CComune di MONTEGIORGIO
Provincia di Fermo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7"/>
  <sheetViews>
    <sheetView tabSelected="1" zoomScale="130" workbookViewId="0">
      <selection activeCell="F3" sqref="F3:H3"/>
    </sheetView>
  </sheetViews>
  <sheetFormatPr defaultRowHeight="12.75" x14ac:dyDescent="0.2"/>
  <cols>
    <col min="1" max="1" width="30.5703125" customWidth="1"/>
    <col min="2" max="2" width="16.85546875" customWidth="1"/>
    <col min="3" max="5" width="9.42578125" customWidth="1"/>
    <col min="6" max="8" width="7.140625" customWidth="1"/>
  </cols>
  <sheetData>
    <row r="1" spans="1:23" ht="59.25" customHeight="1" x14ac:dyDescent="0.2">
      <c r="A1" s="162" t="s">
        <v>94</v>
      </c>
      <c r="B1" s="162"/>
      <c r="C1" s="162"/>
      <c r="D1" s="162"/>
      <c r="E1" s="162"/>
      <c r="F1" s="162"/>
      <c r="G1" s="162"/>
      <c r="H1" s="162"/>
    </row>
    <row r="2" spans="1:23" ht="27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5.5" customHeight="1" x14ac:dyDescent="0.2">
      <c r="A3" s="11" t="s">
        <v>19</v>
      </c>
      <c r="B3" s="19" t="s">
        <v>20</v>
      </c>
      <c r="C3" s="122">
        <v>2017</v>
      </c>
      <c r="D3" s="122">
        <v>2018</v>
      </c>
      <c r="E3" s="122">
        <v>2019</v>
      </c>
      <c r="F3" s="122">
        <v>2017</v>
      </c>
      <c r="G3" s="122">
        <v>2018</v>
      </c>
      <c r="H3" s="122">
        <v>2019</v>
      </c>
    </row>
    <row r="4" spans="1:23" ht="21" customHeight="1" x14ac:dyDescent="0.2">
      <c r="A4" s="54" t="s">
        <v>95</v>
      </c>
      <c r="B4" s="44" t="s">
        <v>101</v>
      </c>
      <c r="C4" s="24">
        <v>0</v>
      </c>
      <c r="D4" s="30">
        <v>0</v>
      </c>
      <c r="E4" s="30">
        <v>0</v>
      </c>
      <c r="F4" s="174">
        <v>0</v>
      </c>
      <c r="G4" s="174">
        <f>IF(C4&gt;0,C4/C5,0)</f>
        <v>0</v>
      </c>
      <c r="H4" s="174">
        <f>IF(D4&gt;0,D4/D5,0)</f>
        <v>0</v>
      </c>
    </row>
    <row r="5" spans="1:23" ht="11.25" customHeight="1" x14ac:dyDescent="0.2">
      <c r="A5" s="43"/>
      <c r="B5" s="44" t="s">
        <v>102</v>
      </c>
      <c r="C5" s="27">
        <v>0</v>
      </c>
      <c r="D5" s="30">
        <v>0</v>
      </c>
      <c r="E5" s="30">
        <v>0</v>
      </c>
      <c r="F5" s="175"/>
      <c r="G5" s="175"/>
      <c r="H5" s="175"/>
    </row>
    <row r="6" spans="1:23" ht="18" customHeight="1" x14ac:dyDescent="0.2">
      <c r="A6" s="28"/>
      <c r="B6" s="44" t="s">
        <v>39</v>
      </c>
      <c r="C6" s="24">
        <v>0</v>
      </c>
      <c r="D6" s="30">
        <v>0</v>
      </c>
      <c r="E6" s="30">
        <v>0</v>
      </c>
      <c r="F6" s="56">
        <v>0</v>
      </c>
      <c r="G6" s="56">
        <f>IF(C6&gt;0,C6/C7,0)</f>
        <v>0</v>
      </c>
      <c r="H6" s="56">
        <f>IF(D6&gt;0,D6/D7,0)</f>
        <v>0</v>
      </c>
    </row>
    <row r="7" spans="1:23" s="3" customFormat="1" ht="12.75" customHeight="1" x14ac:dyDescent="0.2">
      <c r="A7" s="25"/>
      <c r="B7" s="53" t="s">
        <v>40</v>
      </c>
      <c r="C7" s="51">
        <v>0</v>
      </c>
      <c r="D7" s="30">
        <v>0</v>
      </c>
      <c r="E7" s="30">
        <v>0</v>
      </c>
      <c r="F7" s="58"/>
      <c r="G7" s="59"/>
      <c r="H7" s="5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18" customHeight="1" x14ac:dyDescent="0.2">
      <c r="A8" s="31" t="s">
        <v>96</v>
      </c>
      <c r="B8" s="32"/>
      <c r="C8" s="52"/>
      <c r="D8" s="52"/>
      <c r="E8" s="52"/>
      <c r="F8" s="60"/>
      <c r="G8" s="60"/>
      <c r="H8" s="6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2.75" customHeight="1" x14ac:dyDescent="0.2">
      <c r="A9" s="36"/>
      <c r="B9" s="37"/>
      <c r="C9" s="38"/>
      <c r="D9" s="38"/>
      <c r="E9" s="38"/>
      <c r="F9" s="62"/>
      <c r="G9" s="63"/>
      <c r="H9" s="6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1" customHeight="1" x14ac:dyDescent="0.2">
      <c r="A10" s="49" t="s">
        <v>97</v>
      </c>
      <c r="B10" s="22" t="s">
        <v>39</v>
      </c>
      <c r="C10" s="26">
        <v>0</v>
      </c>
      <c r="D10" s="26">
        <v>0</v>
      </c>
      <c r="E10" s="27">
        <v>0</v>
      </c>
      <c r="F10" s="56">
        <f>IF(C10&gt;0,C10/C11,0)</f>
        <v>0</v>
      </c>
      <c r="G10" s="56">
        <f>IF(D10&gt;0,D10/D11,0)</f>
        <v>0</v>
      </c>
      <c r="H10" s="56">
        <f>IF(E10&gt;0,E10/E11,0)</f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2.75" customHeight="1" x14ac:dyDescent="0.2">
      <c r="A11" s="25"/>
      <c r="B11" s="22" t="s">
        <v>40</v>
      </c>
      <c r="C11" s="26">
        <v>0</v>
      </c>
      <c r="D11" s="26">
        <v>0</v>
      </c>
      <c r="E11" s="27">
        <v>0</v>
      </c>
      <c r="F11" s="57"/>
      <c r="G11" s="22"/>
      <c r="H11" s="22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1" customHeight="1" x14ac:dyDescent="0.2">
      <c r="A12" s="49" t="s">
        <v>98</v>
      </c>
      <c r="B12" s="22" t="s">
        <v>39</v>
      </c>
      <c r="C12" s="23">
        <v>0</v>
      </c>
      <c r="D12" s="23">
        <v>0</v>
      </c>
      <c r="E12" s="24">
        <v>0</v>
      </c>
      <c r="F12" s="56">
        <f>IF(C12&gt;0,C12/C13,0)</f>
        <v>0</v>
      </c>
      <c r="G12" s="56">
        <f>IF(D12&gt;0,D12/D13,0)</f>
        <v>0</v>
      </c>
      <c r="H12" s="56">
        <f>IF(E12&gt;0,E12/E13,0)</f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2.75" customHeight="1" x14ac:dyDescent="0.2">
      <c r="A13" s="25"/>
      <c r="B13" s="22" t="s">
        <v>40</v>
      </c>
      <c r="C13" s="26">
        <v>0</v>
      </c>
      <c r="D13" s="26">
        <v>0</v>
      </c>
      <c r="E13" s="27">
        <v>0</v>
      </c>
      <c r="F13" s="57"/>
      <c r="G13" s="22"/>
      <c r="H13" s="2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0.25" customHeight="1" x14ac:dyDescent="0.2">
      <c r="A14" s="50" t="s">
        <v>99</v>
      </c>
      <c r="B14" s="22" t="s">
        <v>103</v>
      </c>
      <c r="C14" s="23">
        <v>0</v>
      </c>
      <c r="D14" s="23">
        <v>0</v>
      </c>
      <c r="E14" s="24">
        <v>0</v>
      </c>
      <c r="F14" s="56">
        <f>IF(C14&gt;0,C14/C15,0)</f>
        <v>0</v>
      </c>
      <c r="G14" s="56">
        <f>IF(D14&gt;0,D14/D15,0)</f>
        <v>0</v>
      </c>
      <c r="H14" s="56">
        <f>IF(E14&gt;0,E14/E15,0)</f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2.75" customHeight="1" x14ac:dyDescent="0.2">
      <c r="A15" s="46"/>
      <c r="B15" s="22" t="s">
        <v>104</v>
      </c>
      <c r="C15" s="26">
        <v>0</v>
      </c>
      <c r="D15" s="26">
        <v>0</v>
      </c>
      <c r="E15" s="27">
        <v>0</v>
      </c>
      <c r="F15" s="57"/>
      <c r="G15" s="22"/>
      <c r="H15" s="22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" customHeight="1" x14ac:dyDescent="0.2">
      <c r="A16" s="28" t="s">
        <v>100</v>
      </c>
      <c r="B16" s="22" t="s">
        <v>74</v>
      </c>
      <c r="C16" s="26">
        <v>0</v>
      </c>
      <c r="D16" s="26">
        <v>0</v>
      </c>
      <c r="E16" s="26">
        <v>0</v>
      </c>
      <c r="F16" s="56">
        <f>IF(C16&gt;0,C16/C17,0)</f>
        <v>0</v>
      </c>
      <c r="G16" s="56">
        <f>IF(D16&gt;0,D16/D17,0)</f>
        <v>0</v>
      </c>
      <c r="H16" s="56">
        <f>IF(E16&gt;0,E16/E17,0)</f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3" customFormat="1" ht="11.25" customHeight="1" x14ac:dyDescent="0.2">
      <c r="A17" s="25"/>
      <c r="B17" s="22" t="s">
        <v>27</v>
      </c>
      <c r="C17" s="26">
        <v>0</v>
      </c>
      <c r="D17" s="26">
        <v>0</v>
      </c>
      <c r="E17" s="26">
        <v>0</v>
      </c>
      <c r="F17" s="41"/>
      <c r="G17" s="42"/>
      <c r="H17" s="42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</sheetData>
  <mergeCells count="6">
    <mergeCell ref="C2:E2"/>
    <mergeCell ref="F2:H2"/>
    <mergeCell ref="A1:H1"/>
    <mergeCell ref="F4:F5"/>
    <mergeCell ref="G4:G5"/>
    <mergeCell ref="H4:H5"/>
  </mergeCells>
  <phoneticPr fontId="0" type="noConversion"/>
  <pageMargins left="0.39370078740157483" right="0.39370078740157483" top="0.59055118110236227" bottom="0.59055118110236227" header="0.31496062992125984" footer="0.11811023622047245"/>
  <pageSetup paperSize="9" orientation="portrait" r:id="rId1"/>
  <headerFooter alignWithMargins="0">
    <oddHeader>&amp;CComune di MONTEGIORGIO
Provincia di Fermo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5"/>
  <sheetViews>
    <sheetView zoomScale="130" workbookViewId="0">
      <selection activeCell="F3" sqref="F3:H3"/>
    </sheetView>
  </sheetViews>
  <sheetFormatPr defaultRowHeight="12.75" x14ac:dyDescent="0.2"/>
  <cols>
    <col min="1" max="1" width="30.5703125" customWidth="1"/>
    <col min="2" max="2" width="16.85546875" customWidth="1"/>
    <col min="3" max="5" width="9.42578125" customWidth="1"/>
    <col min="6" max="8" width="7.140625" customWidth="1"/>
  </cols>
  <sheetData>
    <row r="1" spans="1:23" ht="49.5" customHeight="1" x14ac:dyDescent="0.2">
      <c r="A1" s="162" t="s">
        <v>94</v>
      </c>
      <c r="B1" s="162"/>
      <c r="C1" s="162"/>
      <c r="D1" s="162"/>
      <c r="E1" s="162"/>
      <c r="F1" s="162"/>
      <c r="G1" s="162"/>
      <c r="H1" s="162"/>
    </row>
    <row r="2" spans="1:23" ht="27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5.5" customHeight="1" x14ac:dyDescent="0.2">
      <c r="A3" s="11" t="s">
        <v>19</v>
      </c>
      <c r="B3" s="19" t="s">
        <v>46</v>
      </c>
      <c r="C3" s="122">
        <v>2017</v>
      </c>
      <c r="D3" s="122">
        <v>2018</v>
      </c>
      <c r="E3" s="122">
        <v>2019</v>
      </c>
      <c r="F3" s="122">
        <v>2017</v>
      </c>
      <c r="G3" s="122">
        <v>2018</v>
      </c>
      <c r="H3" s="122">
        <v>2019</v>
      </c>
    </row>
    <row r="4" spans="1:23" ht="21" customHeight="1" x14ac:dyDescent="0.2">
      <c r="A4" s="48" t="s">
        <v>95</v>
      </c>
      <c r="B4" s="22" t="s">
        <v>47</v>
      </c>
      <c r="C4" s="23">
        <v>0</v>
      </c>
      <c r="D4" s="24">
        <v>0</v>
      </c>
      <c r="E4" s="24">
        <v>0</v>
      </c>
      <c r="F4" s="23">
        <f>IF(C4&gt;0,C4/C5,0)</f>
        <v>0</v>
      </c>
      <c r="G4" s="23">
        <f>IF(D4&gt;0,D4/D5,0)</f>
        <v>0</v>
      </c>
      <c r="H4" s="23">
        <f>IF(E4&gt;0,E4/E5,0)</f>
        <v>0</v>
      </c>
    </row>
    <row r="5" spans="1:23" ht="11.25" customHeight="1" x14ac:dyDescent="0.2">
      <c r="A5" s="25"/>
      <c r="B5" s="22" t="s">
        <v>105</v>
      </c>
      <c r="C5" s="26">
        <v>0</v>
      </c>
      <c r="D5" s="27">
        <v>0</v>
      </c>
      <c r="E5" s="27">
        <v>0</v>
      </c>
      <c r="F5" s="97"/>
      <c r="G5" s="30"/>
      <c r="H5" s="30"/>
    </row>
    <row r="6" spans="1:23" ht="18" customHeight="1" x14ac:dyDescent="0.2">
      <c r="A6" s="28" t="s">
        <v>96</v>
      </c>
      <c r="B6" s="22" t="s">
        <v>47</v>
      </c>
      <c r="C6" s="23">
        <v>0</v>
      </c>
      <c r="D6" s="24">
        <v>0</v>
      </c>
      <c r="E6" s="24">
        <v>0</v>
      </c>
      <c r="F6" s="23">
        <f>IF(C6&gt;0,C6/C7,0)</f>
        <v>0</v>
      </c>
      <c r="G6" s="23">
        <f>IF(D6&gt;0,D6/D7,0)</f>
        <v>0</v>
      </c>
      <c r="H6" s="23">
        <f>IF(E6&gt;0,E6/E7,0)</f>
        <v>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s="3" customFormat="1" ht="12.75" customHeight="1" x14ac:dyDescent="0.2">
      <c r="A7" s="25"/>
      <c r="B7" s="22" t="s">
        <v>106</v>
      </c>
      <c r="C7" s="26">
        <v>0</v>
      </c>
      <c r="D7" s="27">
        <v>0</v>
      </c>
      <c r="E7" s="27">
        <v>0</v>
      </c>
      <c r="F7" s="97"/>
      <c r="G7" s="30"/>
      <c r="H7" s="3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1" customHeight="1" x14ac:dyDescent="0.2">
      <c r="A8" s="49" t="s">
        <v>97</v>
      </c>
      <c r="B8" s="22" t="s">
        <v>47</v>
      </c>
      <c r="C8" s="23">
        <v>0</v>
      </c>
      <c r="D8" s="24">
        <v>0</v>
      </c>
      <c r="E8" s="24">
        <v>0</v>
      </c>
      <c r="F8" s="23">
        <f>IF(C8&gt;0,C8/C9,0)</f>
        <v>0</v>
      </c>
      <c r="G8" s="23">
        <f>IF(D8&gt;0,D8/D9,0)</f>
        <v>0</v>
      </c>
      <c r="H8" s="23">
        <f>IF(E8&gt;0,E8/E9,0)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2.75" customHeight="1" x14ac:dyDescent="0.2">
      <c r="A9" s="25"/>
      <c r="B9" s="22" t="s">
        <v>107</v>
      </c>
      <c r="C9" s="26">
        <v>0</v>
      </c>
      <c r="D9" s="27">
        <v>0</v>
      </c>
      <c r="E9" s="27">
        <v>0</v>
      </c>
      <c r="F9" s="97"/>
      <c r="G9" s="30"/>
      <c r="H9" s="30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1" customHeight="1" x14ac:dyDescent="0.2">
      <c r="A10" s="49" t="s">
        <v>98</v>
      </c>
      <c r="B10" s="22" t="s">
        <v>47</v>
      </c>
      <c r="C10" s="23">
        <v>0</v>
      </c>
      <c r="D10" s="24">
        <v>0</v>
      </c>
      <c r="E10" s="24">
        <v>0</v>
      </c>
      <c r="F10" s="23">
        <f>IF(C10&gt;0,C10/C11,0)</f>
        <v>0</v>
      </c>
      <c r="G10" s="23">
        <f>IF(D10&gt;0,D10/D11,0)</f>
        <v>0</v>
      </c>
      <c r="H10" s="23">
        <f>IF(E10&gt;0,E10/E11,0)</f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2.75" customHeight="1" x14ac:dyDescent="0.2">
      <c r="A11" s="25"/>
      <c r="B11" s="22" t="s">
        <v>108</v>
      </c>
      <c r="C11" s="26">
        <v>0</v>
      </c>
      <c r="D11" s="27">
        <v>0</v>
      </c>
      <c r="E11" s="27">
        <v>0</v>
      </c>
      <c r="F11" s="97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0.25" customHeight="1" x14ac:dyDescent="0.2">
      <c r="A12" s="50" t="s">
        <v>99</v>
      </c>
      <c r="B12" s="22" t="s">
        <v>47</v>
      </c>
      <c r="C12" s="23">
        <v>0</v>
      </c>
      <c r="D12" s="24">
        <v>0</v>
      </c>
      <c r="E12" s="24">
        <v>0</v>
      </c>
      <c r="F12" s="23">
        <f>IF(C12&gt;0,C12/C13,0)</f>
        <v>0</v>
      </c>
      <c r="G12" s="23">
        <f>IF(D12&gt;0,D12/D13,0)</f>
        <v>0</v>
      </c>
      <c r="H12" s="23">
        <f>IF(E12&gt;0,E12/E13,0)</f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2.75" customHeight="1" x14ac:dyDescent="0.2">
      <c r="A13" s="46"/>
      <c r="B13" s="22" t="s">
        <v>109</v>
      </c>
      <c r="C13" s="26">
        <v>0</v>
      </c>
      <c r="D13" s="27">
        <v>0</v>
      </c>
      <c r="E13" s="27">
        <v>0</v>
      </c>
      <c r="F13" s="97"/>
      <c r="G13" s="30"/>
      <c r="H13" s="30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8" customHeight="1" x14ac:dyDescent="0.2">
      <c r="A14" s="28" t="s">
        <v>100</v>
      </c>
      <c r="B14" s="22" t="s">
        <v>47</v>
      </c>
      <c r="C14" s="26">
        <v>0</v>
      </c>
      <c r="D14" s="26">
        <v>0</v>
      </c>
      <c r="E14" s="26">
        <v>0</v>
      </c>
      <c r="F14" s="23">
        <f>IF(C14&gt;0,C14/C15,0)</f>
        <v>0</v>
      </c>
      <c r="G14" s="23">
        <f>IF(D14&gt;0,D14/D15,0)</f>
        <v>0</v>
      </c>
      <c r="H14" s="23">
        <f>IF(E14&gt;0,E14/E15,0)</f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1.25" customHeight="1" x14ac:dyDescent="0.2">
      <c r="A15" s="25"/>
      <c r="B15" s="22" t="s">
        <v>110</v>
      </c>
      <c r="C15" s="26">
        <v>0</v>
      </c>
      <c r="D15" s="26">
        <v>0</v>
      </c>
      <c r="E15" s="26">
        <v>0</v>
      </c>
      <c r="F15" s="98"/>
      <c r="G15" s="30"/>
      <c r="H15" s="30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</sheetData>
  <mergeCells count="3">
    <mergeCell ref="C2:E2"/>
    <mergeCell ref="F2:H2"/>
    <mergeCell ref="A1:H1"/>
  </mergeCells>
  <phoneticPr fontId="0" type="noConversion"/>
  <pageMargins left="0.39370078740157483" right="0.39370078740157483" top="0.59055118110236227" bottom="0.59055118110236227" header="0.31496062992125984" footer="0.11811023622047245"/>
  <pageSetup paperSize="9" orientation="portrait" r:id="rId1"/>
  <headerFooter alignWithMargins="0">
    <oddHeader>&amp;CComune di MONTEGIORGIO
Provincia di Fermo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5"/>
  <sheetViews>
    <sheetView zoomScale="130" workbookViewId="0">
      <selection activeCell="C3" sqref="C3"/>
    </sheetView>
  </sheetViews>
  <sheetFormatPr defaultRowHeight="12.75" x14ac:dyDescent="0.2"/>
  <cols>
    <col min="1" max="1" width="30.5703125" customWidth="1"/>
    <col min="2" max="2" width="16.85546875" customWidth="1"/>
    <col min="3" max="5" width="9.42578125" customWidth="1"/>
    <col min="6" max="8" width="7.140625" customWidth="1"/>
  </cols>
  <sheetData>
    <row r="1" spans="1:23" ht="49.5" customHeight="1" x14ac:dyDescent="0.2">
      <c r="A1" s="162" t="s">
        <v>94</v>
      </c>
      <c r="B1" s="162"/>
      <c r="C1" s="162"/>
      <c r="D1" s="162"/>
      <c r="E1" s="162"/>
      <c r="F1" s="162"/>
      <c r="G1" s="162"/>
      <c r="H1" s="162"/>
    </row>
    <row r="2" spans="1:23" ht="27" customHeight="1" x14ac:dyDescent="0.2">
      <c r="A2" s="17"/>
      <c r="B2" s="18"/>
      <c r="C2" s="150" t="s">
        <v>4</v>
      </c>
      <c r="D2" s="150"/>
      <c r="E2" s="150"/>
      <c r="F2" s="150" t="s">
        <v>18</v>
      </c>
      <c r="G2" s="150"/>
      <c r="H2" s="150"/>
    </row>
    <row r="3" spans="1:23" ht="25.5" customHeight="1" x14ac:dyDescent="0.2">
      <c r="A3" s="11" t="s">
        <v>19</v>
      </c>
      <c r="B3" s="19" t="s">
        <v>91</v>
      </c>
      <c r="C3" s="122">
        <v>2017</v>
      </c>
      <c r="D3" s="122">
        <v>2018</v>
      </c>
      <c r="E3" s="122">
        <v>2019</v>
      </c>
      <c r="F3" s="122">
        <v>2017</v>
      </c>
      <c r="G3" s="122">
        <v>2018</v>
      </c>
      <c r="H3" s="122">
        <v>2019</v>
      </c>
    </row>
    <row r="4" spans="1:23" ht="21" customHeight="1" x14ac:dyDescent="0.2">
      <c r="A4" s="48" t="s">
        <v>95</v>
      </c>
      <c r="B4" s="22" t="s">
        <v>79</v>
      </c>
      <c r="C4" s="23">
        <v>0</v>
      </c>
      <c r="D4" s="23">
        <v>0</v>
      </c>
      <c r="E4" s="24">
        <v>0</v>
      </c>
      <c r="F4" s="23">
        <f>IF(C4&gt;0,C4/C5,0)</f>
        <v>0</v>
      </c>
      <c r="G4" s="23">
        <f>IF(D4&gt;0,D4/D5,0)</f>
        <v>0</v>
      </c>
      <c r="H4" s="23">
        <f>IF(E4&gt;0,E4/E5,0)</f>
        <v>0</v>
      </c>
    </row>
    <row r="5" spans="1:23" ht="11.25" customHeight="1" x14ac:dyDescent="0.2">
      <c r="A5" s="25"/>
      <c r="B5" s="22" t="s">
        <v>105</v>
      </c>
      <c r="C5" s="26">
        <v>0</v>
      </c>
      <c r="D5" s="26">
        <v>0</v>
      </c>
      <c r="E5" s="27">
        <v>0</v>
      </c>
      <c r="F5" s="97"/>
      <c r="G5" s="30"/>
      <c r="H5" s="30"/>
    </row>
    <row r="6" spans="1:23" ht="18" customHeight="1" x14ac:dyDescent="0.2">
      <c r="A6" s="28" t="s">
        <v>96</v>
      </c>
      <c r="B6" s="22" t="s">
        <v>79</v>
      </c>
      <c r="C6" s="23">
        <v>0</v>
      </c>
      <c r="D6" s="23">
        <v>0</v>
      </c>
      <c r="E6" s="24">
        <v>0</v>
      </c>
      <c r="F6" s="23">
        <f>IF(C6&gt;0,C6/C7,0)</f>
        <v>0</v>
      </c>
      <c r="G6" s="23">
        <f>IF(D6&gt;0,D6/D7,0)</f>
        <v>0</v>
      </c>
      <c r="H6" s="23">
        <f>IF(E6&gt;0,E6/E7,0)</f>
        <v>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s="3" customFormat="1" ht="12.75" customHeight="1" x14ac:dyDescent="0.2">
      <c r="A7" s="25"/>
      <c r="B7" s="22" t="s">
        <v>106</v>
      </c>
      <c r="C7" s="26">
        <v>0</v>
      </c>
      <c r="D7" s="26">
        <v>0</v>
      </c>
      <c r="E7" s="27">
        <v>0</v>
      </c>
      <c r="F7" s="97"/>
      <c r="G7" s="30"/>
      <c r="H7" s="3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1" customHeight="1" x14ac:dyDescent="0.2">
      <c r="A8" s="49" t="s">
        <v>97</v>
      </c>
      <c r="B8" s="22" t="s">
        <v>79</v>
      </c>
      <c r="C8" s="23">
        <v>0</v>
      </c>
      <c r="D8" s="23">
        <v>0</v>
      </c>
      <c r="E8" s="24">
        <v>0</v>
      </c>
      <c r="F8" s="23">
        <f>IF(C8&gt;0,C8/C9,0)</f>
        <v>0</v>
      </c>
      <c r="G8" s="23">
        <f>IF(D8&gt;0,D8/D9,0)</f>
        <v>0</v>
      </c>
      <c r="H8" s="23">
        <f>IF(E8&gt;0,E8/E9,0)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2.75" customHeight="1" x14ac:dyDescent="0.2">
      <c r="A9" s="25"/>
      <c r="B9" s="22" t="s">
        <v>107</v>
      </c>
      <c r="C9" s="26">
        <v>0</v>
      </c>
      <c r="D9" s="26">
        <v>0</v>
      </c>
      <c r="E9" s="27">
        <v>0</v>
      </c>
      <c r="F9" s="97"/>
      <c r="G9" s="30"/>
      <c r="H9" s="30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1" customHeight="1" x14ac:dyDescent="0.2">
      <c r="A10" s="49" t="s">
        <v>98</v>
      </c>
      <c r="B10" s="22" t="s">
        <v>79</v>
      </c>
      <c r="C10" s="23">
        <v>0</v>
      </c>
      <c r="D10" s="23">
        <v>0</v>
      </c>
      <c r="E10" s="24">
        <v>0</v>
      </c>
      <c r="F10" s="23">
        <f>IF(C10&gt;0,C10/C11,0)</f>
        <v>0</v>
      </c>
      <c r="G10" s="23">
        <f>IF(D10&gt;0,D10/D11,0)</f>
        <v>0</v>
      </c>
      <c r="H10" s="23">
        <f>IF(E10&gt;0,E10/E11,0)</f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" customFormat="1" ht="12.75" customHeight="1" x14ac:dyDescent="0.2">
      <c r="A11" s="25"/>
      <c r="B11" s="22" t="s">
        <v>108</v>
      </c>
      <c r="C11" s="26">
        <v>0</v>
      </c>
      <c r="D11" s="26">
        <v>0</v>
      </c>
      <c r="E11" s="27">
        <v>0</v>
      </c>
      <c r="F11" s="97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0.25" customHeight="1" x14ac:dyDescent="0.2">
      <c r="A12" s="50" t="s">
        <v>99</v>
      </c>
      <c r="B12" s="22" t="s">
        <v>79</v>
      </c>
      <c r="C12" s="23">
        <v>0</v>
      </c>
      <c r="D12" s="23">
        <v>0</v>
      </c>
      <c r="E12" s="24">
        <v>0</v>
      </c>
      <c r="F12" s="23">
        <f>IF(C12&gt;0,C12/C13,0)</f>
        <v>0</v>
      </c>
      <c r="G12" s="23">
        <f>IF(D12&gt;0,D12/D13,0)</f>
        <v>0</v>
      </c>
      <c r="H12" s="23">
        <f>IF(E12&gt;0,E12/E13,0)</f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" customFormat="1" ht="12.75" customHeight="1" x14ac:dyDescent="0.2">
      <c r="A13" s="46"/>
      <c r="B13" s="22" t="s">
        <v>109</v>
      </c>
      <c r="C13" s="26">
        <v>0</v>
      </c>
      <c r="D13" s="26">
        <v>0</v>
      </c>
      <c r="E13" s="27">
        <v>0</v>
      </c>
      <c r="F13" s="97"/>
      <c r="G13" s="30"/>
      <c r="H13" s="30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8" customHeight="1" x14ac:dyDescent="0.2">
      <c r="A14" s="28" t="s">
        <v>100</v>
      </c>
      <c r="B14" s="22" t="s">
        <v>79</v>
      </c>
      <c r="C14" s="26">
        <v>0</v>
      </c>
      <c r="D14" s="26">
        <v>0</v>
      </c>
      <c r="E14" s="26">
        <v>0</v>
      </c>
      <c r="F14" s="23">
        <f>IF(C14&gt;0,C14/C15,0)</f>
        <v>0</v>
      </c>
      <c r="G14" s="23">
        <f>IF(D14&gt;0,D14/D15,0)</f>
        <v>0</v>
      </c>
      <c r="H14" s="23">
        <f>IF(E14&gt;0,E14/E15,0)</f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1.25" customHeight="1" x14ac:dyDescent="0.2">
      <c r="A15" s="25"/>
      <c r="B15" s="22" t="s">
        <v>110</v>
      </c>
      <c r="C15" s="26">
        <v>0</v>
      </c>
      <c r="D15" s="26">
        <v>0</v>
      </c>
      <c r="E15" s="26">
        <v>0</v>
      </c>
      <c r="F15" s="23">
        <v>0</v>
      </c>
      <c r="G15" s="30">
        <v>0</v>
      </c>
      <c r="H15" s="30"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</sheetData>
  <mergeCells count="3">
    <mergeCell ref="C2:E2"/>
    <mergeCell ref="F2:H2"/>
    <mergeCell ref="A1:H1"/>
  </mergeCells>
  <phoneticPr fontId="0" type="noConversion"/>
  <pageMargins left="0.39370078740157483" right="0.39370078740157483" top="0.59055118110236227" bottom="0.59055118110236227" header="0.31496062992125984" footer="0.11811023622047245"/>
  <pageSetup paperSize="9" orientation="portrait" r:id="rId1"/>
  <headerFooter alignWithMargins="0">
    <oddHeader>&amp;CComune di MONTEGIORGIO
Provincia di Fermo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Entrata</vt:lpstr>
      <vt:lpstr>Efficacia</vt:lpstr>
      <vt:lpstr>Efficienza</vt:lpstr>
      <vt:lpstr>Efficacia (2)</vt:lpstr>
      <vt:lpstr>Efficienza (2)</vt:lpstr>
      <vt:lpstr>Proventi</vt:lpstr>
      <vt:lpstr>Efficacia (3)</vt:lpstr>
      <vt:lpstr>Efficienza (3)</vt:lpstr>
      <vt:lpstr>Proventi (2)</vt:lpstr>
      <vt:lpstr>Efficacia!Area_stampa</vt:lpstr>
      <vt:lpstr>'Efficacia (2)'!Area_stampa</vt:lpstr>
      <vt:lpstr>'Efficacia (3)'!Area_stampa</vt:lpstr>
      <vt:lpstr>Efficienza!Area_stampa</vt:lpstr>
      <vt:lpstr>'Efficienza (2)'!Area_stampa</vt:lpstr>
      <vt:lpstr>'Efficienza (3)'!Area_stampa</vt:lpstr>
      <vt:lpstr>Entrata!Area_stampa</vt:lpstr>
      <vt:lpstr>Proventi!Area_stampa</vt:lpstr>
      <vt:lpstr>'Proventi (2)'!Area_stampa</vt:lpstr>
    </vt:vector>
  </TitlesOfParts>
  <Company>GLOBAL SERVICE ITALIA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SERVICE ITALIA S.r.l.</dc:creator>
  <cp:lastModifiedBy>Andrea Piergentili</cp:lastModifiedBy>
  <cp:lastPrinted>2020-05-18T07:52:17Z</cp:lastPrinted>
  <dcterms:created xsi:type="dcterms:W3CDTF">1999-06-07T09:31:27Z</dcterms:created>
  <dcterms:modified xsi:type="dcterms:W3CDTF">2020-05-18T07:58:54Z</dcterms:modified>
</cp:coreProperties>
</file>