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95" windowHeight="107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T20" i="1"/>
  <c r="K17"/>
  <c r="N17"/>
  <c r="Q17"/>
  <c r="T17"/>
  <c r="T8"/>
  <c r="N8"/>
  <c r="Q13"/>
  <c r="Q12"/>
  <c r="Q11"/>
  <c r="Q10"/>
  <c r="Q9"/>
  <c r="Q8"/>
  <c r="E17"/>
  <c r="F17"/>
  <c r="S14"/>
  <c r="S11"/>
  <c r="S10"/>
  <c r="S9"/>
  <c r="Q16"/>
  <c r="S16" s="1"/>
  <c r="Q15"/>
  <c r="S15" s="1"/>
  <c r="Q14"/>
  <c r="S13"/>
  <c r="S12"/>
  <c r="S8"/>
  <c r="M17"/>
  <c r="C17"/>
  <c r="G17"/>
  <c r="J17"/>
  <c r="N16"/>
  <c r="P16" s="1"/>
  <c r="N15"/>
  <c r="P15" s="1"/>
  <c r="N14"/>
  <c r="P14" s="1"/>
  <c r="T14" s="1"/>
  <c r="N13"/>
  <c r="P13" s="1"/>
  <c r="N12"/>
  <c r="P12" s="1"/>
  <c r="N11"/>
  <c r="P11" s="1"/>
  <c r="T11" s="1"/>
  <c r="N10"/>
  <c r="P10" s="1"/>
  <c r="T10" s="1"/>
  <c r="N9"/>
  <c r="P9" s="1"/>
  <c r="T9" s="1"/>
  <c r="P8"/>
  <c r="M16"/>
  <c r="M15"/>
  <c r="M14"/>
  <c r="M9"/>
  <c r="M13"/>
  <c r="M12"/>
  <c r="M11"/>
  <c r="M10"/>
  <c r="M8"/>
  <c r="K16"/>
  <c r="K15"/>
  <c r="K14"/>
  <c r="K13"/>
  <c r="K12"/>
  <c r="K11"/>
  <c r="K10"/>
  <c r="K9"/>
  <c r="K8"/>
  <c r="I17"/>
  <c r="H17"/>
  <c r="D17"/>
  <c r="T16" l="1"/>
  <c r="T15"/>
  <c r="T13"/>
  <c r="S17"/>
  <c r="T12"/>
  <c r="P17"/>
</calcChain>
</file>

<file path=xl/sharedStrings.xml><?xml version="1.0" encoding="utf-8"?>
<sst xmlns="http://schemas.openxmlformats.org/spreadsheetml/2006/main" count="56" uniqueCount="42">
  <si>
    <t>COMUNE DI CASTEL DI LAMA</t>
  </si>
  <si>
    <t>COGNOME E NOME</t>
  </si>
  <si>
    <t>CHERUBINI RITA</t>
  </si>
  <si>
    <t>VAGNONI GIOVANNI</t>
  </si>
  <si>
    <t>AMELI FRANCESCA</t>
  </si>
  <si>
    <t>LEODORI VALERIO</t>
  </si>
  <si>
    <t>MESTICHELLI ANTONIO</t>
  </si>
  <si>
    <t>GIACOBETTI MAURO</t>
  </si>
  <si>
    <t>GIORGI MARIO</t>
  </si>
  <si>
    <t>PANDOLFI STEFANO</t>
  </si>
  <si>
    <t>VECCIA GIOVANNA</t>
  </si>
  <si>
    <t>TOTALE</t>
  </si>
  <si>
    <t>Liv.</t>
  </si>
  <si>
    <t>D5</t>
  </si>
  <si>
    <t>C3</t>
  </si>
  <si>
    <t>C1</t>
  </si>
  <si>
    <t>B5</t>
  </si>
  <si>
    <t>B4</t>
  </si>
  <si>
    <t>B3</t>
  </si>
  <si>
    <t>08/01/2018 
07/02/2018</t>
  </si>
  <si>
    <t>Ore effettutate</t>
  </si>
  <si>
    <t>Ore
Aut.</t>
  </si>
  <si>
    <t>Diur</t>
  </si>
  <si>
    <t>Not
o
Fest.</t>
  </si>
  <si>
    <t>Fest.
Not</t>
  </si>
  <si>
    <t>08/02/2018 
09/03/2018</t>
  </si>
  <si>
    <t>Ore</t>
  </si>
  <si>
    <t>Tariffa</t>
  </si>
  <si>
    <t>Importo</t>
  </si>
  <si>
    <t>DIURNO</t>
  </si>
  <si>
    <t>IMPORTO
LIQUIDATO</t>
  </si>
  <si>
    <t>NOT. O FEST</t>
  </si>
  <si>
    <t>FEST NOTT.</t>
  </si>
  <si>
    <t>IRAP</t>
  </si>
  <si>
    <t xml:space="preserve">       C.P.D.E.L</t>
  </si>
  <si>
    <t xml:space="preserve">     TOTALE</t>
  </si>
  <si>
    <t>LAVORO STRAORDINARIO IN OCCASIONE DELLE ELEZIONI POLITICHE DEL 4 MARZO 2018
(Periodo 8 gennaio - 9 marzo 2018)</t>
  </si>
  <si>
    <t>IL RESPONSABILE AREA CONTABILE</t>
  </si>
  <si>
    <t>IL RESPONSABILE UFFICIO ELETTORALE</t>
  </si>
  <si>
    <t>Dott.ssa Rita Cherubini</t>
  </si>
  <si>
    <t xml:space="preserve">                             </t>
  </si>
  <si>
    <t xml:space="preserve"> Dott.ssa Monica Cacciamani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</si>
</sst>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/>
    <xf numFmtId="0" fontId="3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3"/>
  <sheetViews>
    <sheetView tabSelected="1" workbookViewId="0">
      <selection activeCell="R24" sqref="R24"/>
    </sheetView>
  </sheetViews>
  <sheetFormatPr defaultRowHeight="15"/>
  <cols>
    <col min="1" max="1" width="21.140625" customWidth="1"/>
    <col min="2" max="2" width="4.7109375" customWidth="1"/>
    <col min="3" max="3" width="4.85546875" customWidth="1"/>
    <col min="4" max="4" width="4" customWidth="1"/>
    <col min="5" max="5" width="4.140625" customWidth="1"/>
    <col min="6" max="6" width="4.42578125" customWidth="1"/>
    <col min="7" max="7" width="4.28515625" customWidth="1"/>
    <col min="8" max="8" width="4.140625" customWidth="1"/>
    <col min="9" max="10" width="4.42578125" customWidth="1"/>
    <col min="11" max="11" width="5" customWidth="1"/>
    <col min="12" max="12" width="7.5703125" customWidth="1"/>
    <col min="13" max="13" width="7.140625" customWidth="1"/>
    <col min="14" max="14" width="5.140625" customWidth="1"/>
    <col min="15" max="15" width="7.5703125" customWidth="1"/>
    <col min="16" max="16" width="9.7109375" customWidth="1"/>
    <col min="17" max="17" width="5.28515625" customWidth="1"/>
    <col min="18" max="18" width="8.28515625" customWidth="1"/>
    <col min="20" max="20" width="15.28515625" customWidth="1"/>
  </cols>
  <sheetData>
    <row r="2" spans="1:20">
      <c r="C2" s="27" t="s">
        <v>36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" customHeight="1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32.25" customHeight="1">
      <c r="A4" s="13" t="s">
        <v>0</v>
      </c>
      <c r="B4" s="13"/>
      <c r="C4" s="15" t="s">
        <v>30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35.25" customHeight="1">
      <c r="A5" s="13"/>
      <c r="B5" s="13"/>
      <c r="C5" s="17" t="s">
        <v>19</v>
      </c>
      <c r="D5" s="18"/>
      <c r="E5" s="18"/>
      <c r="F5" s="18"/>
      <c r="G5" s="17" t="s">
        <v>25</v>
      </c>
      <c r="H5" s="18"/>
      <c r="I5" s="18"/>
      <c r="J5" s="18"/>
      <c r="K5" s="24" t="s">
        <v>29</v>
      </c>
      <c r="L5" s="24"/>
      <c r="M5" s="24"/>
      <c r="N5" s="24" t="s">
        <v>31</v>
      </c>
      <c r="O5" s="24"/>
      <c r="P5" s="24"/>
      <c r="Q5" s="24" t="s">
        <v>32</v>
      </c>
      <c r="R5" s="24"/>
      <c r="S5" s="24"/>
      <c r="T5" s="2"/>
    </row>
    <row r="6" spans="1:20" ht="13.5" customHeight="1">
      <c r="A6" s="14" t="s">
        <v>1</v>
      </c>
      <c r="B6" s="15" t="s">
        <v>12</v>
      </c>
      <c r="C6" s="19" t="s">
        <v>21</v>
      </c>
      <c r="D6" s="21" t="s">
        <v>20</v>
      </c>
      <c r="E6" s="22"/>
      <c r="F6" s="23"/>
      <c r="G6" s="19" t="s">
        <v>21</v>
      </c>
      <c r="H6" s="21" t="s">
        <v>20</v>
      </c>
      <c r="I6" s="22"/>
      <c r="J6" s="23"/>
      <c r="K6" s="3" t="s">
        <v>26</v>
      </c>
      <c r="L6" s="3" t="s">
        <v>27</v>
      </c>
      <c r="M6" s="3" t="s">
        <v>28</v>
      </c>
      <c r="N6" s="3" t="s">
        <v>26</v>
      </c>
      <c r="O6" s="3" t="s">
        <v>27</v>
      </c>
      <c r="P6" s="3" t="s">
        <v>28</v>
      </c>
      <c r="Q6" s="3" t="s">
        <v>26</v>
      </c>
      <c r="R6" s="3" t="s">
        <v>27</v>
      </c>
      <c r="S6" s="3" t="s">
        <v>28</v>
      </c>
      <c r="T6" s="2"/>
    </row>
    <row r="7" spans="1:20" ht="35.25" customHeight="1">
      <c r="A7" s="14"/>
      <c r="B7" s="16"/>
      <c r="C7" s="20"/>
      <c r="D7" s="3" t="s">
        <v>22</v>
      </c>
      <c r="E7" s="4" t="s">
        <v>23</v>
      </c>
      <c r="F7" s="4" t="s">
        <v>24</v>
      </c>
      <c r="G7" s="20"/>
      <c r="H7" s="3" t="s">
        <v>22</v>
      </c>
      <c r="I7" s="4" t="s">
        <v>23</v>
      </c>
      <c r="J7" s="4" t="s">
        <v>24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1" t="s">
        <v>2</v>
      </c>
      <c r="B8" s="1" t="s">
        <v>13</v>
      </c>
      <c r="C8" s="1">
        <v>50</v>
      </c>
      <c r="D8" s="6">
        <v>10</v>
      </c>
      <c r="E8" s="1">
        <v>10</v>
      </c>
      <c r="F8" s="1">
        <v>0</v>
      </c>
      <c r="G8" s="1">
        <v>50</v>
      </c>
      <c r="H8" s="1">
        <v>15</v>
      </c>
      <c r="I8" s="1">
        <v>19</v>
      </c>
      <c r="J8" s="1">
        <v>2</v>
      </c>
      <c r="K8" s="1">
        <f>+D8+H8</f>
        <v>25</v>
      </c>
      <c r="L8" s="1">
        <v>17.64</v>
      </c>
      <c r="M8" s="1">
        <f t="shared" ref="M8:M16" si="0">PRODUCT(K8,L8)</f>
        <v>441</v>
      </c>
      <c r="N8" s="1">
        <f t="shared" ref="N8:N16" si="1">E8+I8</f>
        <v>29</v>
      </c>
      <c r="O8" s="1">
        <v>19.940000000000001</v>
      </c>
      <c r="P8" s="1">
        <f t="shared" ref="P8:P16" si="2">PRODUCT(N8,O8)</f>
        <v>578.26</v>
      </c>
      <c r="Q8" s="1">
        <f t="shared" ref="Q8:Q16" si="3">F8+J8</f>
        <v>2</v>
      </c>
      <c r="R8" s="1">
        <v>23.01</v>
      </c>
      <c r="S8" s="1">
        <f t="shared" ref="S8:S16" si="4">PRODUCT(Q8,R8)</f>
        <v>46.02</v>
      </c>
      <c r="T8" s="1">
        <f t="shared" ref="T8:T16" si="5">M8+P8+S8</f>
        <v>1065.28</v>
      </c>
    </row>
    <row r="9" spans="1:20">
      <c r="A9" s="1" t="s">
        <v>3</v>
      </c>
      <c r="B9" s="1" t="s">
        <v>14</v>
      </c>
      <c r="C9" s="1">
        <v>20</v>
      </c>
      <c r="D9" s="1">
        <v>0</v>
      </c>
      <c r="E9" s="1">
        <v>0</v>
      </c>
      <c r="F9" s="1">
        <v>0</v>
      </c>
      <c r="G9" s="1">
        <v>10</v>
      </c>
      <c r="H9" s="1">
        <v>0</v>
      </c>
      <c r="I9" s="1">
        <v>0</v>
      </c>
      <c r="J9" s="1">
        <v>0</v>
      </c>
      <c r="K9" s="1">
        <f t="shared" ref="K9:K16" si="6">D9+H9</f>
        <v>0</v>
      </c>
      <c r="L9" s="1">
        <v>13.62</v>
      </c>
      <c r="M9" s="1">
        <f t="shared" si="0"/>
        <v>0</v>
      </c>
      <c r="N9" s="1">
        <f t="shared" si="1"/>
        <v>0</v>
      </c>
      <c r="O9" s="1">
        <v>15.4</v>
      </c>
      <c r="P9" s="1">
        <f t="shared" si="2"/>
        <v>0</v>
      </c>
      <c r="Q9" s="1">
        <f t="shared" si="3"/>
        <v>0</v>
      </c>
      <c r="R9" s="1">
        <v>17.77</v>
      </c>
      <c r="S9" s="1">
        <f t="shared" si="4"/>
        <v>0</v>
      </c>
      <c r="T9" s="1">
        <f t="shared" si="5"/>
        <v>0</v>
      </c>
    </row>
    <row r="10" spans="1:20">
      <c r="A10" s="1" t="s">
        <v>4</v>
      </c>
      <c r="B10" s="1" t="s">
        <v>15</v>
      </c>
      <c r="C10" s="1">
        <v>30</v>
      </c>
      <c r="D10" s="1">
        <v>1</v>
      </c>
      <c r="E10" s="1">
        <v>0</v>
      </c>
      <c r="F10" s="1">
        <v>0</v>
      </c>
      <c r="G10" s="1">
        <v>30</v>
      </c>
      <c r="H10" s="1">
        <v>5</v>
      </c>
      <c r="I10" s="1">
        <v>17</v>
      </c>
      <c r="J10" s="1">
        <v>2</v>
      </c>
      <c r="K10" s="1">
        <f t="shared" si="6"/>
        <v>6</v>
      </c>
      <c r="L10" s="1">
        <v>12.95</v>
      </c>
      <c r="M10" s="1">
        <f t="shared" si="0"/>
        <v>77.699999999999989</v>
      </c>
      <c r="N10" s="1">
        <f t="shared" si="1"/>
        <v>17</v>
      </c>
      <c r="O10" s="1">
        <v>14.64</v>
      </c>
      <c r="P10" s="1">
        <f t="shared" si="2"/>
        <v>248.88</v>
      </c>
      <c r="Q10" s="1">
        <f t="shared" si="3"/>
        <v>2</v>
      </c>
      <c r="R10" s="1">
        <v>16.89</v>
      </c>
      <c r="S10" s="1">
        <f t="shared" si="4"/>
        <v>33.78</v>
      </c>
      <c r="T10" s="1">
        <f t="shared" si="5"/>
        <v>360.36</v>
      </c>
    </row>
    <row r="11" spans="1:20">
      <c r="A11" s="1" t="s">
        <v>5</v>
      </c>
      <c r="B11" s="1" t="s">
        <v>15</v>
      </c>
      <c r="C11" s="1">
        <v>30</v>
      </c>
      <c r="D11" s="1">
        <v>0</v>
      </c>
      <c r="E11" s="1">
        <v>0</v>
      </c>
      <c r="F11" s="1">
        <v>0</v>
      </c>
      <c r="G11" s="1">
        <v>25</v>
      </c>
      <c r="H11" s="1">
        <v>3</v>
      </c>
      <c r="I11" s="1">
        <v>15</v>
      </c>
      <c r="J11" s="1">
        <v>2</v>
      </c>
      <c r="K11" s="1">
        <f t="shared" si="6"/>
        <v>3</v>
      </c>
      <c r="L11" s="1">
        <v>12.95</v>
      </c>
      <c r="M11" s="1">
        <f t="shared" si="0"/>
        <v>38.849999999999994</v>
      </c>
      <c r="N11" s="1">
        <f t="shared" si="1"/>
        <v>15</v>
      </c>
      <c r="O11" s="1">
        <v>14.64</v>
      </c>
      <c r="P11" s="1">
        <f t="shared" si="2"/>
        <v>219.60000000000002</v>
      </c>
      <c r="Q11" s="1">
        <f t="shared" si="3"/>
        <v>2</v>
      </c>
      <c r="R11" s="1">
        <v>16.89</v>
      </c>
      <c r="S11" s="1">
        <f t="shared" si="4"/>
        <v>33.78</v>
      </c>
      <c r="T11" s="1">
        <f t="shared" si="5"/>
        <v>292.23</v>
      </c>
    </row>
    <row r="12" spans="1:20">
      <c r="A12" s="1" t="s">
        <v>6</v>
      </c>
      <c r="B12" s="1" t="s">
        <v>16</v>
      </c>
      <c r="C12" s="1">
        <v>50</v>
      </c>
      <c r="D12" s="1">
        <v>30</v>
      </c>
      <c r="E12" s="1">
        <v>15</v>
      </c>
      <c r="F12" s="1">
        <v>0</v>
      </c>
      <c r="G12" s="1">
        <v>50</v>
      </c>
      <c r="H12" s="1">
        <v>29</v>
      </c>
      <c r="I12" s="1">
        <v>9</v>
      </c>
      <c r="J12" s="1">
        <v>0</v>
      </c>
      <c r="K12" s="1">
        <f t="shared" si="6"/>
        <v>59</v>
      </c>
      <c r="L12" s="1">
        <v>12.55</v>
      </c>
      <c r="M12" s="1">
        <f t="shared" si="0"/>
        <v>740.45</v>
      </c>
      <c r="N12" s="1">
        <f t="shared" si="1"/>
        <v>24</v>
      </c>
      <c r="O12" s="1">
        <v>14.19</v>
      </c>
      <c r="P12" s="1">
        <f t="shared" si="2"/>
        <v>340.56</v>
      </c>
      <c r="Q12" s="1">
        <f t="shared" si="3"/>
        <v>0</v>
      </c>
      <c r="R12" s="1">
        <v>16.38</v>
      </c>
      <c r="S12" s="1">
        <f t="shared" si="4"/>
        <v>0</v>
      </c>
      <c r="T12" s="1">
        <f t="shared" si="5"/>
        <v>1081.01</v>
      </c>
    </row>
    <row r="13" spans="1:20">
      <c r="A13" s="1" t="s">
        <v>7</v>
      </c>
      <c r="B13" s="1" t="s">
        <v>17</v>
      </c>
      <c r="C13" s="1">
        <v>50</v>
      </c>
      <c r="D13" s="1">
        <v>29</v>
      </c>
      <c r="E13" s="1">
        <v>15</v>
      </c>
      <c r="F13" s="1">
        <v>0</v>
      </c>
      <c r="G13" s="1">
        <v>55</v>
      </c>
      <c r="H13" s="1">
        <v>33</v>
      </c>
      <c r="I13" s="1">
        <v>20</v>
      </c>
      <c r="J13" s="1">
        <v>2</v>
      </c>
      <c r="K13" s="1">
        <f t="shared" si="6"/>
        <v>62</v>
      </c>
      <c r="L13" s="1">
        <v>12.35</v>
      </c>
      <c r="M13" s="1">
        <f t="shared" si="0"/>
        <v>765.69999999999993</v>
      </c>
      <c r="N13" s="1">
        <f t="shared" si="1"/>
        <v>35</v>
      </c>
      <c r="O13" s="1">
        <v>13.96</v>
      </c>
      <c r="P13" s="1">
        <f t="shared" si="2"/>
        <v>488.6</v>
      </c>
      <c r="Q13" s="1">
        <f t="shared" si="3"/>
        <v>2</v>
      </c>
      <c r="R13" s="1">
        <v>16.100000000000001</v>
      </c>
      <c r="S13" s="1">
        <f t="shared" si="4"/>
        <v>32.200000000000003</v>
      </c>
      <c r="T13" s="1">
        <f t="shared" si="5"/>
        <v>1286.5</v>
      </c>
    </row>
    <row r="14" spans="1:20">
      <c r="A14" s="1" t="s">
        <v>8</v>
      </c>
      <c r="B14" s="1" t="s">
        <v>17</v>
      </c>
      <c r="C14" s="1">
        <v>30</v>
      </c>
      <c r="D14" s="1">
        <v>12</v>
      </c>
      <c r="E14" s="1">
        <v>0</v>
      </c>
      <c r="F14" s="1">
        <v>0</v>
      </c>
      <c r="G14" s="1">
        <v>55</v>
      </c>
      <c r="H14" s="1">
        <v>42</v>
      </c>
      <c r="I14" s="1">
        <v>8</v>
      </c>
      <c r="J14" s="1">
        <v>2</v>
      </c>
      <c r="K14" s="1">
        <f t="shared" si="6"/>
        <v>54</v>
      </c>
      <c r="L14" s="1">
        <v>12.35</v>
      </c>
      <c r="M14" s="1">
        <f t="shared" si="0"/>
        <v>666.9</v>
      </c>
      <c r="N14" s="1">
        <f t="shared" si="1"/>
        <v>8</v>
      </c>
      <c r="O14" s="1">
        <v>13.96</v>
      </c>
      <c r="P14" s="1">
        <f t="shared" si="2"/>
        <v>111.68</v>
      </c>
      <c r="Q14" s="1">
        <f t="shared" si="3"/>
        <v>2</v>
      </c>
      <c r="R14" s="1">
        <v>16.100000000000001</v>
      </c>
      <c r="S14" s="1">
        <f t="shared" si="4"/>
        <v>32.200000000000003</v>
      </c>
      <c r="T14" s="1">
        <f t="shared" si="5"/>
        <v>810.78</v>
      </c>
    </row>
    <row r="15" spans="1:20">
      <c r="A15" s="1" t="s">
        <v>9</v>
      </c>
      <c r="B15" s="1" t="s">
        <v>18</v>
      </c>
      <c r="C15" s="1">
        <v>55</v>
      </c>
      <c r="D15" s="1">
        <v>49</v>
      </c>
      <c r="E15" s="1">
        <v>0</v>
      </c>
      <c r="F15" s="1">
        <v>0</v>
      </c>
      <c r="G15" s="1">
        <v>55</v>
      </c>
      <c r="H15" s="1">
        <v>43</v>
      </c>
      <c r="I15" s="1">
        <v>6</v>
      </c>
      <c r="J15" s="1">
        <v>2</v>
      </c>
      <c r="K15" s="1">
        <f t="shared" si="6"/>
        <v>92</v>
      </c>
      <c r="L15" s="1">
        <v>12.17</v>
      </c>
      <c r="M15" s="1">
        <f t="shared" si="0"/>
        <v>1119.6400000000001</v>
      </c>
      <c r="N15" s="1">
        <f t="shared" si="1"/>
        <v>6</v>
      </c>
      <c r="O15" s="1">
        <v>13.76</v>
      </c>
      <c r="P15" s="1">
        <f t="shared" si="2"/>
        <v>82.56</v>
      </c>
      <c r="Q15" s="1">
        <f t="shared" si="3"/>
        <v>2</v>
      </c>
      <c r="R15" s="1">
        <v>15.87</v>
      </c>
      <c r="S15" s="1">
        <f t="shared" si="4"/>
        <v>31.74</v>
      </c>
      <c r="T15" s="1">
        <f t="shared" si="5"/>
        <v>1233.94</v>
      </c>
    </row>
    <row r="16" spans="1:20">
      <c r="A16" s="1" t="s">
        <v>10</v>
      </c>
      <c r="B16" s="1" t="s">
        <v>18</v>
      </c>
      <c r="C16" s="1">
        <v>40</v>
      </c>
      <c r="D16" s="1">
        <v>0</v>
      </c>
      <c r="E16" s="1">
        <v>0</v>
      </c>
      <c r="F16" s="1">
        <v>0</v>
      </c>
      <c r="G16" s="1">
        <v>30</v>
      </c>
      <c r="H16" s="1">
        <v>5</v>
      </c>
      <c r="I16" s="1">
        <v>20</v>
      </c>
      <c r="J16" s="1">
        <v>2</v>
      </c>
      <c r="K16" s="1">
        <f t="shared" si="6"/>
        <v>5</v>
      </c>
      <c r="L16" s="1">
        <v>12.13</v>
      </c>
      <c r="M16" s="1">
        <f t="shared" si="0"/>
        <v>60.650000000000006</v>
      </c>
      <c r="N16" s="1">
        <f t="shared" si="1"/>
        <v>20</v>
      </c>
      <c r="O16" s="1">
        <v>13.71</v>
      </c>
      <c r="P16" s="1">
        <f t="shared" si="2"/>
        <v>274.20000000000005</v>
      </c>
      <c r="Q16" s="1">
        <f t="shared" si="3"/>
        <v>2</v>
      </c>
      <c r="R16" s="1">
        <v>15.82</v>
      </c>
      <c r="S16" s="1">
        <f t="shared" si="4"/>
        <v>31.64</v>
      </c>
      <c r="T16" s="1">
        <f t="shared" si="5"/>
        <v>366.49</v>
      </c>
    </row>
    <row r="17" spans="1:21" ht="18" customHeight="1">
      <c r="A17" s="7" t="s">
        <v>11</v>
      </c>
      <c r="B17" s="8"/>
      <c r="C17" s="8">
        <f t="shared" ref="C17:J17" si="7">SUM(C8:C16)</f>
        <v>355</v>
      </c>
      <c r="D17" s="8">
        <f t="shared" si="7"/>
        <v>131</v>
      </c>
      <c r="E17" s="8">
        <f t="shared" si="7"/>
        <v>40</v>
      </c>
      <c r="F17" s="8">
        <f t="shared" si="7"/>
        <v>0</v>
      </c>
      <c r="G17" s="8">
        <f t="shared" si="7"/>
        <v>360</v>
      </c>
      <c r="H17" s="8">
        <f t="shared" si="7"/>
        <v>175</v>
      </c>
      <c r="I17" s="8">
        <f t="shared" si="7"/>
        <v>114</v>
      </c>
      <c r="J17" s="8">
        <f t="shared" si="7"/>
        <v>14</v>
      </c>
      <c r="K17" s="8">
        <f>SUM(K8:K16)</f>
        <v>306</v>
      </c>
      <c r="L17" s="8"/>
      <c r="M17" s="8">
        <f>SUM(M8:M16)</f>
        <v>3910.89</v>
      </c>
      <c r="N17" s="8">
        <f>SUM(N8:N16)</f>
        <v>154</v>
      </c>
      <c r="O17" s="8"/>
      <c r="P17" s="8">
        <f>SUM(P8:P16)</f>
        <v>2344.34</v>
      </c>
      <c r="Q17" s="8">
        <f>SUM(Q8:Q16)</f>
        <v>14</v>
      </c>
      <c r="R17" s="8"/>
      <c r="S17" s="8">
        <f>SUM(S8:S16)</f>
        <v>241.36</v>
      </c>
      <c r="T17" s="7">
        <f>SUM(T8:T16)</f>
        <v>6496.59</v>
      </c>
    </row>
    <row r="18" spans="1:21">
      <c r="R18" s="25" t="s">
        <v>33</v>
      </c>
      <c r="S18" s="25"/>
      <c r="T18" s="9">
        <v>552.21</v>
      </c>
    </row>
    <row r="19" spans="1:21">
      <c r="R19" s="26" t="s">
        <v>34</v>
      </c>
      <c r="S19" s="26"/>
      <c r="T19" s="9">
        <v>1546.19</v>
      </c>
    </row>
    <row r="20" spans="1:21">
      <c r="S20" s="5" t="s">
        <v>35</v>
      </c>
      <c r="T20" s="9">
        <f>SUM(T17:T19)</f>
        <v>8594.99</v>
      </c>
    </row>
    <row r="22" spans="1:21">
      <c r="A22" s="10" t="s">
        <v>37</v>
      </c>
      <c r="B22" s="11"/>
      <c r="C22" s="11"/>
      <c r="D22" s="11"/>
      <c r="R22" s="10" t="s">
        <v>38</v>
      </c>
      <c r="S22" s="10"/>
      <c r="T22" s="10"/>
      <c r="U22" s="10"/>
    </row>
    <row r="23" spans="1:21">
      <c r="A23" s="12" t="s">
        <v>41</v>
      </c>
      <c r="B23" s="11"/>
      <c r="C23" s="11"/>
      <c r="D23" s="11"/>
      <c r="N23" t="s">
        <v>40</v>
      </c>
      <c r="R23" s="12" t="s">
        <v>39</v>
      </c>
      <c r="S23" s="12"/>
      <c r="T23" s="12"/>
      <c r="U23" s="12"/>
    </row>
  </sheetData>
  <mergeCells count="20">
    <mergeCell ref="N5:P5"/>
    <mergeCell ref="R18:S18"/>
    <mergeCell ref="R19:S19"/>
    <mergeCell ref="C2:T3"/>
    <mergeCell ref="A22:D22"/>
    <mergeCell ref="A23:D23"/>
    <mergeCell ref="R22:U22"/>
    <mergeCell ref="R23:U23"/>
    <mergeCell ref="A4:B5"/>
    <mergeCell ref="A6:A7"/>
    <mergeCell ref="B6:B7"/>
    <mergeCell ref="C5:F5"/>
    <mergeCell ref="C6:C7"/>
    <mergeCell ref="D6:F6"/>
    <mergeCell ref="C4:T4"/>
    <mergeCell ref="Q5:S5"/>
    <mergeCell ref="G5:J5"/>
    <mergeCell ref="G6:G7"/>
    <mergeCell ref="H6:J6"/>
    <mergeCell ref="K5:M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Nome Società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Nome utente</dc:creator>
  <cp:lastModifiedBy>Rita Cherubini</cp:lastModifiedBy>
  <cp:lastPrinted>2018-04-20T07:17:48Z</cp:lastPrinted>
  <dcterms:created xsi:type="dcterms:W3CDTF">2018-03-15T12:45:48Z</dcterms:created>
  <dcterms:modified xsi:type="dcterms:W3CDTF">2018-04-20T10:00:09Z</dcterms:modified>
</cp:coreProperties>
</file>