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56" windowHeight="12372"/>
  </bookViews>
  <sheets>
    <sheet name="Foglio1" sheetId="1" r:id="rId1"/>
  </sheets>
  <calcPr calcId="114210"/>
</workbook>
</file>

<file path=xl/calcChain.xml><?xml version="1.0" encoding="utf-8"?>
<calcChain xmlns="http://schemas.openxmlformats.org/spreadsheetml/2006/main">
  <c r="C24" i="1"/>
  <c r="I19"/>
  <c r="I12"/>
  <c r="I20"/>
  <c r="C25"/>
  <c r="C26"/>
  <c r="G16"/>
  <c r="G18"/>
  <c r="G11"/>
  <c r="H19"/>
  <c r="H12"/>
</calcChain>
</file>

<file path=xl/sharedStrings.xml><?xml version="1.0" encoding="utf-8"?>
<sst xmlns="http://schemas.openxmlformats.org/spreadsheetml/2006/main" count="57" uniqueCount="35">
  <si>
    <t>Spesa Non</t>
  </si>
  <si>
    <t>Spesa</t>
  </si>
  <si>
    <t>SPESA</t>
  </si>
  <si>
    <t>N.</t>
  </si>
  <si>
    <t>genitore</t>
  </si>
  <si>
    <t>alunno</t>
  </si>
  <si>
    <t>Scuola</t>
  </si>
  <si>
    <t>I.S.E.E.</t>
  </si>
  <si>
    <t>Ammessa</t>
  </si>
  <si>
    <t>RICHIESTA</t>
  </si>
  <si>
    <t>AMMESSA</t>
  </si>
  <si>
    <t>TOTALE</t>
  </si>
  <si>
    <t xml:space="preserve">                          SCUOLA SECONDARIA DI SECONDO GRADO</t>
  </si>
  <si>
    <t>IBAN</t>
  </si>
  <si>
    <t>TOTALE COMPLESSIVO</t>
  </si>
  <si>
    <t>prot.</t>
  </si>
  <si>
    <t>COMUNE  DI ROCCA SANTA MARIA - PROV. TERAMO</t>
  </si>
  <si>
    <t>RESIDUO CONTRIBUTO ANNI PREC</t>
  </si>
  <si>
    <t>TOTALE CONTRIBUTO DA RIPARTIRE</t>
  </si>
  <si>
    <t>ECONOMIA PER PROSSIMI ANNI</t>
  </si>
  <si>
    <r>
      <t xml:space="preserve">    </t>
    </r>
    <r>
      <rPr>
        <b/>
        <sz val="10"/>
        <rFont val="Arial"/>
        <family val="2"/>
      </rPr>
      <t>Contributo Reg/le:</t>
    </r>
    <r>
      <rPr>
        <sz val="10"/>
        <rFont val="Arial"/>
        <family val="2"/>
      </rPr>
      <t xml:space="preserve">  Sec. I° €. 934,81 +  Sec. II° € 1.035,74 = </t>
    </r>
    <r>
      <rPr>
        <b/>
        <sz val="10"/>
        <rFont val="Arial"/>
        <family val="2"/>
      </rPr>
      <t>€ 1.970,55</t>
    </r>
    <r>
      <rPr>
        <sz val="10"/>
        <rFont val="Arial"/>
        <family val="2"/>
      </rPr>
      <t xml:space="preserve"> (contributo totale AS. 2018/2019) </t>
    </r>
  </si>
  <si>
    <r>
      <t xml:space="preserve">economia contribiti: AS. 2014/2015 - A.S. 2017/2018 = </t>
    </r>
    <r>
      <rPr>
        <b/>
        <sz val="11"/>
        <color indexed="8"/>
        <rFont val="Calibri"/>
        <family val="2"/>
      </rPr>
      <t>€ 3.321,22</t>
    </r>
  </si>
  <si>
    <r>
      <t xml:space="preserve">DOMANDE  PER  RIMBORSO  DEI  LIBRI  DI TESTO  ANNO  2018/2019     -     </t>
    </r>
    <r>
      <rPr>
        <i/>
        <sz val="9"/>
        <rFont val="Arial"/>
        <family val="2"/>
      </rPr>
      <t xml:space="preserve">(I.S.E.E. DI RIFERIMENTO € 15.493,71) </t>
    </r>
  </si>
  <si>
    <r>
      <t xml:space="preserve">totale da ripartire = </t>
    </r>
    <r>
      <rPr>
        <b/>
        <sz val="11"/>
        <color indexed="8"/>
        <rFont val="Calibri"/>
        <family val="2"/>
      </rPr>
      <t>€ 5.291,77</t>
    </r>
  </si>
  <si>
    <t>753/2019</t>
  </si>
  <si>
    <t>873/2019</t>
  </si>
  <si>
    <t>794/2019</t>
  </si>
  <si>
    <t>IT95N0306913507100000006136</t>
  </si>
  <si>
    <t>874/2019</t>
  </si>
  <si>
    <t>827/2019</t>
  </si>
  <si>
    <t>CONTRIBUTO 2018/2019</t>
  </si>
  <si>
    <t>CONTRIBUTO EROGATO 2018/2019</t>
  </si>
  <si>
    <t>omissis</t>
  </si>
  <si>
    <t>Allegato alla determina N. 17/67 DEL 17-04-2019</t>
  </si>
  <si>
    <t xml:space="preserve">         SCUOLA SECONDARIA DI PRIMO GRADO</t>
  </si>
</sst>
</file>

<file path=xl/styles.xml><?xml version="1.0" encoding="utf-8"?>
<styleSheet xmlns="http://schemas.openxmlformats.org/spreadsheetml/2006/main">
  <numFmts count="4">
    <numFmt numFmtId="44" formatCode="_-&quot;€&quot;\ * #,##0.00_-;\-&quot;€&quot;\ * #,##0.00_-;_-&quot;€&quot;\ * &quot;-&quot;??_-;_-@_-"/>
    <numFmt numFmtId="164" formatCode="_-[$€-2]\ * #,##0.00_-;\-[$€-2]\ * #,##0.00_-;_-[$€-2]\ * &quot;-&quot;??_-"/>
    <numFmt numFmtId="165" formatCode="_-[$€-2]\ * #,##0.00_-;\-[$€-2]\ * #,##0.00_-;_-[$€-2]\ * &quot;-&quot;??_-;_-@_-"/>
    <numFmt numFmtId="166" formatCode="&quot;€&quot;\ #,##0.00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</font>
    <font>
      <b/>
      <sz val="10"/>
      <color indexed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0"/>
      <color indexed="8"/>
      <name val="Arial"/>
      <family val="2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9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1" fillId="2" borderId="6" xfId="0" applyFont="1" applyFill="1" applyBorder="1"/>
    <xf numFmtId="0" fontId="1" fillId="0" borderId="7" xfId="0" applyFont="1" applyBorder="1" applyAlignment="1">
      <alignment horizontal="center" vertical="center"/>
    </xf>
    <xf numFmtId="0" fontId="2" fillId="3" borderId="0" xfId="0" applyFont="1" applyFill="1" applyBorder="1"/>
    <xf numFmtId="0" fontId="3" fillId="4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/>
    <xf numFmtId="0" fontId="2" fillId="0" borderId="5" xfId="0" applyFont="1" applyBorder="1" applyAlignment="1">
      <alignment horizontal="center"/>
    </xf>
    <xf numFmtId="0" fontId="2" fillId="2" borderId="9" xfId="0" applyFont="1" applyFill="1" applyBorder="1"/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6" fillId="0" borderId="0" xfId="0" applyFont="1"/>
    <xf numFmtId="4" fontId="1" fillId="2" borderId="9" xfId="0" applyNumberFormat="1" applyFont="1" applyFill="1" applyBorder="1"/>
    <xf numFmtId="4" fontId="1" fillId="2" borderId="11" xfId="0" applyNumberFormat="1" applyFont="1" applyFill="1" applyBorder="1"/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3" borderId="0" xfId="0" applyNumberFormat="1" applyFont="1" applyFill="1" applyBorder="1" applyAlignment="1">
      <alignment horizontal="right"/>
    </xf>
    <xf numFmtId="2" fontId="1" fillId="4" borderId="8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right"/>
    </xf>
    <xf numFmtId="164" fontId="2" fillId="3" borderId="12" xfId="1" applyNumberFormat="1" applyFont="1" applyFill="1" applyBorder="1"/>
    <xf numFmtId="164" fontId="1" fillId="4" borderId="13" xfId="1" applyNumberFormat="1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164" fontId="6" fillId="0" borderId="0" xfId="1" applyNumberFormat="1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4" xfId="0" applyFont="1" applyBorder="1"/>
    <xf numFmtId="0" fontId="1" fillId="0" borderId="15" xfId="0" applyFont="1" applyBorder="1"/>
    <xf numFmtId="0" fontId="10" fillId="0" borderId="0" xfId="0" applyFont="1"/>
    <xf numFmtId="0" fontId="10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1" fillId="2" borderId="9" xfId="2" applyFont="1" applyFill="1" applyBorder="1" applyAlignment="1">
      <alignment horizontal="right"/>
    </xf>
    <xf numFmtId="44" fontId="1" fillId="2" borderId="16" xfId="2" applyFont="1" applyFill="1" applyBorder="1"/>
    <xf numFmtId="0" fontId="1" fillId="2" borderId="16" xfId="0" applyFont="1" applyFill="1" applyBorder="1" applyAlignment="1">
      <alignment horizontal="center"/>
    </xf>
    <xf numFmtId="4" fontId="1" fillId="2" borderId="16" xfId="0" applyNumberFormat="1" applyFont="1" applyFill="1" applyBorder="1"/>
    <xf numFmtId="44" fontId="1" fillId="2" borderId="16" xfId="2" applyFont="1" applyFill="1" applyBorder="1" applyAlignment="1">
      <alignment horizontal="right"/>
    </xf>
    <xf numFmtId="44" fontId="1" fillId="2" borderId="9" xfId="2" applyFont="1" applyFill="1" applyBorder="1"/>
    <xf numFmtId="0" fontId="2" fillId="0" borderId="6" xfId="0" applyFont="1" applyBorder="1" applyAlignment="1">
      <alignment horizontal="center"/>
    </xf>
    <xf numFmtId="0" fontId="0" fillId="0" borderId="11" xfId="0" applyBorder="1"/>
    <xf numFmtId="44" fontId="0" fillId="0" borderId="11" xfId="2" applyFont="1" applyBorder="1"/>
    <xf numFmtId="164" fontId="0" fillId="0" borderId="11" xfId="0" applyNumberFormat="1" applyBorder="1"/>
    <xf numFmtId="44" fontId="0" fillId="0" borderId="11" xfId="0" applyNumberFormat="1" applyBorder="1"/>
    <xf numFmtId="164" fontId="3" fillId="0" borderId="8" xfId="1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2" fillId="2" borderId="17" xfId="1" applyNumberFormat="1" applyFont="1" applyFill="1" applyBorder="1"/>
    <xf numFmtId="164" fontId="2" fillId="2" borderId="18" xfId="1" applyNumberFormat="1" applyFont="1" applyFill="1" applyBorder="1"/>
    <xf numFmtId="0" fontId="1" fillId="0" borderId="19" xfId="0" applyFont="1" applyBorder="1"/>
    <xf numFmtId="0" fontId="9" fillId="0" borderId="6" xfId="0" applyFont="1" applyBorder="1" applyAlignment="1">
      <alignment horizontal="center" vertical="center"/>
    </xf>
    <xf numFmtId="44" fontId="14" fillId="0" borderId="11" xfId="2" applyFont="1" applyBorder="1"/>
    <xf numFmtId="0" fontId="2" fillId="3" borderId="2" xfId="0" applyFont="1" applyFill="1" applyBorder="1"/>
    <xf numFmtId="49" fontId="1" fillId="2" borderId="9" xfId="0" applyNumberFormat="1" applyFont="1" applyFill="1" applyBorder="1" applyAlignment="1">
      <alignment horizontal="center"/>
    </xf>
    <xf numFmtId="49" fontId="1" fillId="2" borderId="16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/>
    </xf>
    <xf numFmtId="164" fontId="2" fillId="2" borderId="20" xfId="1" applyNumberFormat="1" applyFont="1" applyFill="1" applyBorder="1"/>
    <xf numFmtId="44" fontId="14" fillId="0" borderId="11" xfId="0" applyNumberFormat="1" applyFont="1" applyBorder="1"/>
    <xf numFmtId="166" fontId="1" fillId="2" borderId="11" xfId="0" applyNumberFormat="1" applyFont="1" applyFill="1" applyBorder="1" applyAlignment="1">
      <alignment horizontal="right"/>
    </xf>
    <xf numFmtId="44" fontId="16" fillId="2" borderId="11" xfId="2" applyFont="1" applyFill="1" applyBorder="1"/>
    <xf numFmtId="0" fontId="14" fillId="0" borderId="11" xfId="0" applyFont="1" applyBorder="1"/>
    <xf numFmtId="0" fontId="14" fillId="0" borderId="11" xfId="0" applyFont="1" applyFill="1" applyBorder="1"/>
    <xf numFmtId="0" fontId="3" fillId="4" borderId="3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4" borderId="12" xfId="0" applyFont="1" applyFill="1" applyBorder="1" applyAlignment="1">
      <alignment horizontal="center"/>
    </xf>
    <xf numFmtId="0" fontId="0" fillId="4" borderId="7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3">
    <cellStyle name="Currency" xfId="2" builtinId="4"/>
    <cellStyle name="Euro" xfId="1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zoomScale="96" workbookViewId="0">
      <selection activeCell="B32" sqref="B32"/>
    </sheetView>
  </sheetViews>
  <sheetFormatPr defaultRowHeight="14.4"/>
  <cols>
    <col min="1" max="1" width="5.33203125" customWidth="1"/>
    <col min="2" max="2" width="34.109375" customWidth="1"/>
    <col min="3" max="3" width="27" customWidth="1"/>
    <col min="4" max="5" width="11" bestFit="1" customWidth="1"/>
    <col min="6" max="7" width="12.44140625" customWidth="1"/>
    <col min="8" max="8" width="11.33203125" customWidth="1"/>
    <col min="9" max="9" width="15.6640625" customWidth="1"/>
    <col min="10" max="10" width="31.6640625" customWidth="1"/>
    <col min="11" max="11" width="12.44140625" customWidth="1"/>
    <col min="12" max="12" width="10.88671875" customWidth="1"/>
  </cols>
  <sheetData>
    <row r="1" spans="1:12" ht="18.75" customHeight="1">
      <c r="A1" s="1"/>
      <c r="B1" s="77" t="s">
        <v>16</v>
      </c>
      <c r="C1" s="78"/>
      <c r="D1" s="78"/>
      <c r="E1" s="78"/>
      <c r="F1" s="78"/>
      <c r="G1" s="78"/>
      <c r="H1" s="78"/>
      <c r="I1" s="79"/>
      <c r="J1" s="37"/>
      <c r="K1" s="41"/>
    </row>
    <row r="2" spans="1:12" ht="15.75" customHeight="1">
      <c r="A2" s="2"/>
      <c r="B2" s="80" t="s">
        <v>33</v>
      </c>
      <c r="C2" s="81"/>
      <c r="D2" s="81"/>
      <c r="E2" s="81"/>
      <c r="F2" s="81"/>
      <c r="G2" s="81"/>
      <c r="H2" s="81"/>
      <c r="I2" s="82"/>
      <c r="J2" s="37"/>
      <c r="K2" s="41"/>
    </row>
    <row r="3" spans="1:12" ht="15.6">
      <c r="A3" s="2"/>
      <c r="B3" s="64" t="s">
        <v>22</v>
      </c>
      <c r="C3" s="8"/>
      <c r="D3" s="8"/>
      <c r="E3" s="8"/>
      <c r="F3" s="8"/>
      <c r="G3" s="8"/>
      <c r="H3" s="27"/>
      <c r="I3" s="32"/>
      <c r="J3" s="37"/>
      <c r="K3" s="41"/>
      <c r="L3" s="21"/>
    </row>
    <row r="4" spans="1:12" ht="15.6">
      <c r="A4" s="2"/>
      <c r="B4" s="83" t="s">
        <v>20</v>
      </c>
      <c r="C4" s="84"/>
      <c r="D4" s="84"/>
      <c r="E4" s="84"/>
      <c r="F4" s="84"/>
      <c r="G4" s="84"/>
      <c r="H4" s="84"/>
      <c r="I4" s="85"/>
      <c r="J4" s="37"/>
      <c r="K4" s="41"/>
      <c r="L4" s="21"/>
    </row>
    <row r="5" spans="1:12" ht="15.6">
      <c r="A5" s="2"/>
      <c r="B5" s="86" t="s">
        <v>21</v>
      </c>
      <c r="C5" s="87"/>
      <c r="D5" s="87"/>
      <c r="E5" s="87"/>
      <c r="F5" s="87"/>
      <c r="G5" s="87"/>
      <c r="H5" s="87"/>
      <c r="I5" s="88"/>
      <c r="J5" s="37"/>
      <c r="K5" s="41"/>
      <c r="L5" s="21"/>
    </row>
    <row r="6" spans="1:12" ht="24.6" customHeight="1" thickBot="1">
      <c r="A6" s="2"/>
      <c r="B6" s="89" t="s">
        <v>23</v>
      </c>
      <c r="C6" s="90"/>
      <c r="D6" s="90"/>
      <c r="E6" s="90"/>
      <c r="F6" s="90"/>
      <c r="G6" s="90"/>
      <c r="H6" s="90"/>
      <c r="I6" s="91"/>
      <c r="J6" s="37"/>
      <c r="K6" s="41"/>
      <c r="L6" s="21"/>
    </row>
    <row r="7" spans="1:12" ht="15.75" customHeight="1" thickBot="1">
      <c r="A7" s="74" t="s">
        <v>34</v>
      </c>
      <c r="B7" s="75"/>
      <c r="C7" s="75"/>
      <c r="D7" s="75"/>
      <c r="E7" s="75"/>
      <c r="F7" s="75"/>
      <c r="G7" s="75"/>
      <c r="H7" s="75"/>
      <c r="I7" s="76"/>
      <c r="J7" s="38"/>
      <c r="K7" s="42"/>
      <c r="L7" s="45"/>
    </row>
    <row r="8" spans="1:12">
      <c r="A8" s="4"/>
      <c r="B8" s="10"/>
      <c r="C8" s="10"/>
      <c r="D8" s="10"/>
      <c r="E8" s="10"/>
      <c r="F8" s="10"/>
      <c r="G8" s="25" t="s">
        <v>0</v>
      </c>
      <c r="H8" s="29" t="s">
        <v>1</v>
      </c>
      <c r="I8" s="34" t="s">
        <v>2</v>
      </c>
      <c r="J8" s="39"/>
      <c r="K8" s="41"/>
    </row>
    <row r="9" spans="1:12" ht="15" thickBot="1">
      <c r="A9" s="5" t="s">
        <v>3</v>
      </c>
      <c r="B9" s="11" t="s">
        <v>4</v>
      </c>
      <c r="C9" s="11" t="s">
        <v>5</v>
      </c>
      <c r="D9" s="11" t="s">
        <v>6</v>
      </c>
      <c r="E9" s="11" t="s">
        <v>7</v>
      </c>
      <c r="F9" s="11" t="s">
        <v>15</v>
      </c>
      <c r="G9" s="26" t="s">
        <v>8</v>
      </c>
      <c r="H9" s="26" t="s">
        <v>9</v>
      </c>
      <c r="I9" s="35" t="s">
        <v>10</v>
      </c>
      <c r="J9" s="61"/>
      <c r="K9" s="41"/>
    </row>
    <row r="10" spans="1:12" ht="15" thickBot="1">
      <c r="A10" s="6">
        <v>1</v>
      </c>
      <c r="B10" s="12" t="s">
        <v>32</v>
      </c>
      <c r="C10" s="12" t="s">
        <v>32</v>
      </c>
      <c r="D10" s="18">
        <v>1</v>
      </c>
      <c r="E10" s="22">
        <v>4357.25</v>
      </c>
      <c r="F10" s="65" t="s">
        <v>24</v>
      </c>
      <c r="G10" s="51"/>
      <c r="H10" s="46">
        <v>128.20099999999999</v>
      </c>
      <c r="I10" s="59">
        <v>128.20099999999999</v>
      </c>
      <c r="J10" s="52"/>
      <c r="K10" s="41"/>
    </row>
    <row r="11" spans="1:12" ht="15" thickBot="1">
      <c r="A11" s="6">
        <v>2</v>
      </c>
      <c r="B11" s="12" t="s">
        <v>32</v>
      </c>
      <c r="C11" s="12" t="s">
        <v>32</v>
      </c>
      <c r="D11" s="48">
        <v>1</v>
      </c>
      <c r="E11" s="49">
        <v>9127.41</v>
      </c>
      <c r="F11" s="66" t="s">
        <v>25</v>
      </c>
      <c r="G11" s="47">
        <f>H11-I11</f>
        <v>0</v>
      </c>
      <c r="H11" s="50">
        <v>196.7</v>
      </c>
      <c r="I11" s="68">
        <v>196.7</v>
      </c>
      <c r="J11" s="52"/>
      <c r="K11" s="41"/>
    </row>
    <row r="12" spans="1:12" ht="16.2" thickBot="1">
      <c r="A12" s="3"/>
      <c r="B12" s="13"/>
      <c r="C12" s="16"/>
      <c r="D12" s="16"/>
      <c r="E12" s="24" t="s">
        <v>11</v>
      </c>
      <c r="F12" s="16"/>
      <c r="G12" s="17"/>
      <c r="H12" s="30">
        <f>SUM(H10:H11)</f>
        <v>324.90099999999995</v>
      </c>
      <c r="I12" s="57">
        <f>SUM(I10:I11)</f>
        <v>324.90099999999995</v>
      </c>
      <c r="J12" s="62"/>
      <c r="K12" s="43"/>
      <c r="L12" s="45"/>
    </row>
    <row r="13" spans="1:12" ht="16.2" thickBot="1">
      <c r="A13" s="3"/>
      <c r="B13" s="9" t="s">
        <v>12</v>
      </c>
      <c r="C13" s="15"/>
      <c r="D13" s="15"/>
      <c r="E13" s="15"/>
      <c r="F13" s="15"/>
      <c r="G13" s="15"/>
      <c r="H13" s="28"/>
      <c r="I13" s="33"/>
      <c r="J13" s="38"/>
      <c r="K13" s="42"/>
      <c r="L13" s="45"/>
    </row>
    <row r="14" spans="1:12">
      <c r="A14" s="4"/>
      <c r="B14" s="10"/>
      <c r="C14" s="10"/>
      <c r="D14" s="10"/>
      <c r="E14" s="10"/>
      <c r="F14" s="10"/>
      <c r="G14" s="25" t="s">
        <v>0</v>
      </c>
      <c r="H14" s="29" t="s">
        <v>1</v>
      </c>
      <c r="I14" s="34" t="s">
        <v>2</v>
      </c>
      <c r="J14" s="39" t="s">
        <v>13</v>
      </c>
      <c r="K14" s="41"/>
    </row>
    <row r="15" spans="1:12" ht="15" thickBot="1">
      <c r="A15" s="5" t="s">
        <v>3</v>
      </c>
      <c r="B15" s="11" t="s">
        <v>4</v>
      </c>
      <c r="C15" s="11" t="s">
        <v>5</v>
      </c>
      <c r="D15" s="11" t="s">
        <v>6</v>
      </c>
      <c r="E15" s="11" t="s">
        <v>7</v>
      </c>
      <c r="F15" s="11" t="s">
        <v>15</v>
      </c>
      <c r="G15" s="26" t="s">
        <v>8</v>
      </c>
      <c r="H15" s="26" t="s">
        <v>9</v>
      </c>
      <c r="I15" s="35" t="s">
        <v>10</v>
      </c>
      <c r="J15" s="40"/>
      <c r="K15" s="41"/>
    </row>
    <row r="16" spans="1:12" ht="15" thickBot="1">
      <c r="A16" s="6">
        <v>1</v>
      </c>
      <c r="B16" s="12" t="s">
        <v>32</v>
      </c>
      <c r="C16" s="12" t="s">
        <v>32</v>
      </c>
      <c r="D16" s="18">
        <v>2</v>
      </c>
      <c r="E16" s="22">
        <v>7448</v>
      </c>
      <c r="F16" s="65" t="s">
        <v>26</v>
      </c>
      <c r="G16" s="51">
        <f>H16-I16</f>
        <v>0</v>
      </c>
      <c r="H16" s="46">
        <v>113.7</v>
      </c>
      <c r="I16" s="59">
        <v>113.7</v>
      </c>
      <c r="J16" s="52" t="s">
        <v>27</v>
      </c>
      <c r="K16" s="41"/>
    </row>
    <row r="17" spans="1:12" ht="15" thickBot="1">
      <c r="A17" s="6">
        <v>2</v>
      </c>
      <c r="B17" s="12" t="s">
        <v>32</v>
      </c>
      <c r="C17" s="12" t="s">
        <v>32</v>
      </c>
      <c r="D17" s="48">
        <v>2</v>
      </c>
      <c r="E17" s="49">
        <v>9127.41</v>
      </c>
      <c r="F17" s="66" t="s">
        <v>28</v>
      </c>
      <c r="G17" s="47"/>
      <c r="H17" s="50">
        <v>311.89999999999998</v>
      </c>
      <c r="I17" s="68">
        <v>311.89999999999998</v>
      </c>
      <c r="J17" s="52"/>
      <c r="K17" s="41"/>
    </row>
    <row r="18" spans="1:12" ht="15" thickBot="1">
      <c r="A18" s="6">
        <v>3</v>
      </c>
      <c r="B18" s="12" t="s">
        <v>32</v>
      </c>
      <c r="C18" s="12" t="s">
        <v>32</v>
      </c>
      <c r="D18" s="19">
        <v>2</v>
      </c>
      <c r="E18" s="23">
        <v>229.94</v>
      </c>
      <c r="F18" s="67" t="s">
        <v>29</v>
      </c>
      <c r="G18" s="71">
        <f>H18-I18</f>
        <v>0</v>
      </c>
      <c r="H18" s="70">
        <v>93.1</v>
      </c>
      <c r="I18" s="60">
        <v>93.1</v>
      </c>
      <c r="J18" s="52"/>
      <c r="K18" s="41"/>
    </row>
    <row r="19" spans="1:12" ht="16.2" thickBot="1">
      <c r="A19" s="3"/>
      <c r="B19" s="13"/>
      <c r="C19" s="16"/>
      <c r="D19" s="16"/>
      <c r="E19" s="24" t="s">
        <v>11</v>
      </c>
      <c r="F19" s="16"/>
      <c r="G19" s="16"/>
      <c r="H19" s="30">
        <f>SUM(H16:H18)</f>
        <v>518.69999999999993</v>
      </c>
      <c r="I19" s="57">
        <f>SUM(I16:I18)</f>
        <v>518.69999999999993</v>
      </c>
      <c r="J19" s="58"/>
      <c r="K19" s="44"/>
      <c r="L19" s="45"/>
    </row>
    <row r="20" spans="1:12" ht="16.2" thickBot="1">
      <c r="A20" s="7"/>
      <c r="B20" s="14"/>
      <c r="C20" s="17"/>
      <c r="D20" s="20"/>
      <c r="E20" s="24" t="s">
        <v>14</v>
      </c>
      <c r="F20" s="16"/>
      <c r="G20" s="16"/>
      <c r="H20" s="30"/>
      <c r="I20" s="57">
        <f>I19+I12</f>
        <v>843.60099999999989</v>
      </c>
      <c r="J20" s="58"/>
      <c r="K20" s="44"/>
      <c r="L20" s="45"/>
    </row>
    <row r="21" spans="1:12" ht="9" customHeight="1">
      <c r="E21" s="21"/>
      <c r="H21" s="31"/>
      <c r="I21" s="36"/>
      <c r="K21" s="41"/>
    </row>
    <row r="22" spans="1:12">
      <c r="B22" s="53" t="s">
        <v>30</v>
      </c>
      <c r="C22" s="54">
        <v>1970.55</v>
      </c>
    </row>
    <row r="23" spans="1:12">
      <c r="B23" s="53" t="s">
        <v>17</v>
      </c>
      <c r="C23" s="56">
        <v>3321.22</v>
      </c>
    </row>
    <row r="24" spans="1:12">
      <c r="B24" s="53" t="s">
        <v>18</v>
      </c>
      <c r="C24" s="55">
        <f>C22+C23</f>
        <v>5291.7699999999995</v>
      </c>
    </row>
    <row r="25" spans="1:12">
      <c r="B25" s="72" t="s">
        <v>31</v>
      </c>
      <c r="C25" s="69">
        <f>I20</f>
        <v>843.60099999999989</v>
      </c>
    </row>
    <row r="26" spans="1:12">
      <c r="B26" s="73" t="s">
        <v>19</v>
      </c>
      <c r="C26" s="63">
        <f>C24-C25</f>
        <v>4448.1689999999999</v>
      </c>
    </row>
  </sheetData>
  <mergeCells count="6">
    <mergeCell ref="A7:I7"/>
    <mergeCell ref="B1:I1"/>
    <mergeCell ref="B2:I2"/>
    <mergeCell ref="B4:I4"/>
    <mergeCell ref="B5:I5"/>
    <mergeCell ref="B6:I6"/>
  </mergeCells>
  <phoneticPr fontId="15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FabSac</cp:lastModifiedBy>
  <cp:lastPrinted>2018-04-16T12:24:23Z</cp:lastPrinted>
  <dcterms:created xsi:type="dcterms:W3CDTF">2018-03-15T10:40:12Z</dcterms:created>
  <dcterms:modified xsi:type="dcterms:W3CDTF">2019-04-17T16:53:03Z</dcterms:modified>
</cp:coreProperties>
</file>