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56" windowHeight="12372"/>
  </bookViews>
  <sheets>
    <sheet name="Foglio1" sheetId="1" r:id="rId1"/>
  </sheets>
  <calcPr calcId="114210"/>
</workbook>
</file>

<file path=xl/calcChain.xml><?xml version="1.0" encoding="utf-8"?>
<calcChain xmlns="http://schemas.openxmlformats.org/spreadsheetml/2006/main">
  <c r="I22" i="1"/>
  <c r="I13"/>
  <c r="I23"/>
  <c r="C28"/>
  <c r="C29"/>
  <c r="G20"/>
  <c r="G17"/>
  <c r="G18"/>
  <c r="G19"/>
  <c r="G21"/>
  <c r="G11"/>
  <c r="G12"/>
  <c r="G10"/>
  <c r="H22"/>
  <c r="H13"/>
</calcChain>
</file>

<file path=xl/sharedStrings.xml><?xml version="1.0" encoding="utf-8"?>
<sst xmlns="http://schemas.openxmlformats.org/spreadsheetml/2006/main" count="64" uniqueCount="36">
  <si>
    <t xml:space="preserve">               SCUOLA SECONDARIA DI PRIMO GRADO</t>
  </si>
  <si>
    <t>Spesa Non</t>
  </si>
  <si>
    <t>Spesa</t>
  </si>
  <si>
    <t>SPESA</t>
  </si>
  <si>
    <t>N.</t>
  </si>
  <si>
    <t>genitore</t>
  </si>
  <si>
    <t>alunno</t>
  </si>
  <si>
    <t>Scuola</t>
  </si>
  <si>
    <t>I.S.E.E.</t>
  </si>
  <si>
    <t>Ammessa</t>
  </si>
  <si>
    <t>RICHIESTA</t>
  </si>
  <si>
    <t>AMMESSA</t>
  </si>
  <si>
    <t>TOTALE</t>
  </si>
  <si>
    <t xml:space="preserve">                          SCUOLA SECONDARIA DI SECONDO GRADO</t>
  </si>
  <si>
    <t>TOTALE COMPLESSIVO</t>
  </si>
  <si>
    <t xml:space="preserve">DOMANDE  PER  RIMBORSO  DEI  LIBRI  DI TESTO  ANNO  2017/2018     -     (I.S.E.E. DI RIFERIMENTO € 15.493,71) </t>
  </si>
  <si>
    <t>prot.</t>
  </si>
  <si>
    <t>Allegato alla determina N. ………….. DEL ……………….</t>
  </si>
  <si>
    <t>COMUNE  DI ROCCA SANTA MARIA - PROV. TERAMO</t>
  </si>
  <si>
    <r>
      <t xml:space="preserve">    </t>
    </r>
    <r>
      <rPr>
        <b/>
        <sz val="10"/>
        <rFont val="Arial"/>
        <family val="2"/>
      </rPr>
      <t>Contributo Reg/le:</t>
    </r>
    <r>
      <rPr>
        <sz val="10"/>
        <rFont val="Arial"/>
        <family val="2"/>
      </rPr>
      <t xml:space="preserve">  Sec. I° €. 637,25 +  Sec. II° € 74,37 = </t>
    </r>
    <r>
      <rPr>
        <b/>
        <sz val="10"/>
        <rFont val="Arial"/>
        <family val="2"/>
      </rPr>
      <t>€ 711,62</t>
    </r>
    <r>
      <rPr>
        <sz val="10"/>
        <rFont val="Arial"/>
        <family val="2"/>
      </rPr>
      <t xml:space="preserve"> (contributo totale AS. 2017/2018) </t>
    </r>
  </si>
  <si>
    <r>
      <t xml:space="preserve">economia contribiti: AS. 2014/2015 € 858,42 + A.S. 2015/2016 € 816,70 + A.S. 2016/2017 € 2.247,04 = </t>
    </r>
    <r>
      <rPr>
        <b/>
        <sz val="11"/>
        <color indexed="8"/>
        <rFont val="Calibri"/>
        <family val="2"/>
      </rPr>
      <t>€ 3.922,16</t>
    </r>
  </si>
  <si>
    <r>
      <t xml:space="preserve">totale da ripartire = </t>
    </r>
    <r>
      <rPr>
        <b/>
        <sz val="11"/>
        <color indexed="8"/>
        <rFont val="Calibri"/>
        <family val="2"/>
      </rPr>
      <t>€ 4.633,78</t>
    </r>
  </si>
  <si>
    <t>583/2018</t>
  </si>
  <si>
    <t>584/2018</t>
  </si>
  <si>
    <t>677/2018</t>
  </si>
  <si>
    <t>775/2018</t>
  </si>
  <si>
    <t>723/2018</t>
  </si>
  <si>
    <t>741/2018</t>
  </si>
  <si>
    <t>774/2018</t>
  </si>
  <si>
    <t>747/2018</t>
  </si>
  <si>
    <t>CONTRIBUTO 2017/2018</t>
  </si>
  <si>
    <t>RESIDUO CONTRIBUTO ANNI PREC</t>
  </si>
  <si>
    <t>TOTALE CONTRIBUTO DA RIPARTIRE</t>
  </si>
  <si>
    <t>CONTRIBUTO EROGATO 2017/2018</t>
  </si>
  <si>
    <t>ECONOMIA PER PROSSIMI ANNI</t>
  </si>
  <si>
    <t>omissis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</si>
</sst>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164" formatCode="_-[$€-2]\ * #,##0.00_-;\-[$€-2]\ * #,##0.00_-;_-[$€-2]\ * &quot;-&quot;??_-"/>
    <numFmt numFmtId="165" formatCode="_-[$€-2]\ * #,##0.00_-;\-[$€-2]\ * #,##0.00_-;_-[$€-2]\ * &quot;-&quot;??_-;_-@_-"/>
    <numFmt numFmtId="166" formatCode="&quot;€&quot;\ 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9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2" borderId="6" xfId="0" applyFont="1" applyFill="1" applyBorder="1"/>
    <xf numFmtId="0" fontId="1" fillId="0" borderId="7" xfId="0" applyFont="1" applyBorder="1" applyAlignment="1">
      <alignment horizontal="center" vertical="center"/>
    </xf>
    <xf numFmtId="0" fontId="2" fillId="3" borderId="0" xfId="0" applyFont="1" applyFill="1" applyBorder="1"/>
    <xf numFmtId="0" fontId="3" fillId="4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2" borderId="9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/>
    <xf numFmtId="4" fontId="1" fillId="2" borderId="9" xfId="0" applyNumberFormat="1" applyFont="1" applyFill="1" applyBorder="1"/>
    <xf numFmtId="4" fontId="1" fillId="2" borderId="11" xfId="0" applyNumberFormat="1" applyFont="1" applyFill="1" applyBorder="1"/>
    <xf numFmtId="4" fontId="1" fillId="2" borderId="11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3" borderId="0" xfId="0" applyNumberFormat="1" applyFont="1" applyFill="1" applyBorder="1" applyAlignment="1">
      <alignment horizontal="right"/>
    </xf>
    <xf numFmtId="2" fontId="1" fillId="4" borderId="8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right"/>
    </xf>
    <xf numFmtId="2" fontId="1" fillId="0" borderId="8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right"/>
    </xf>
    <xf numFmtId="164" fontId="2" fillId="3" borderId="12" xfId="1" applyNumberFormat="1" applyFont="1" applyFill="1" applyBorder="1"/>
    <xf numFmtId="164" fontId="1" fillId="4" borderId="13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6" fillId="0" borderId="0" xfId="1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10" fillId="0" borderId="0" xfId="0" applyFont="1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1" fillId="2" borderId="9" xfId="2" applyFont="1" applyFill="1" applyBorder="1" applyAlignment="1">
      <alignment horizontal="right"/>
    </xf>
    <xf numFmtId="44" fontId="1" fillId="2" borderId="11" xfId="2" applyFont="1" applyFill="1" applyBorder="1"/>
    <xf numFmtId="44" fontId="1" fillId="2" borderId="16" xfId="2" applyFont="1" applyFill="1" applyBorder="1"/>
    <xf numFmtId="0" fontId="1" fillId="2" borderId="16" xfId="0" applyFont="1" applyFill="1" applyBorder="1" applyAlignment="1">
      <alignment horizontal="center"/>
    </xf>
    <xf numFmtId="4" fontId="1" fillId="2" borderId="16" xfId="0" applyNumberFormat="1" applyFont="1" applyFill="1" applyBorder="1"/>
    <xf numFmtId="44" fontId="1" fillId="2" borderId="16" xfId="2" applyFont="1" applyFill="1" applyBorder="1" applyAlignment="1">
      <alignment horizontal="right"/>
    </xf>
    <xf numFmtId="44" fontId="1" fillId="2" borderId="9" xfId="2" applyFont="1" applyFill="1" applyBorder="1"/>
    <xf numFmtId="44" fontId="1" fillId="2" borderId="17" xfId="2" applyFont="1" applyFill="1" applyBorder="1"/>
    <xf numFmtId="0" fontId="2" fillId="0" borderId="6" xfId="0" applyFont="1" applyBorder="1" applyAlignment="1">
      <alignment horizontal="center"/>
    </xf>
    <xf numFmtId="0" fontId="0" fillId="0" borderId="11" xfId="0" applyBorder="1"/>
    <xf numFmtId="44" fontId="0" fillId="0" borderId="11" xfId="2" applyFont="1" applyBorder="1"/>
    <xf numFmtId="164" fontId="0" fillId="0" borderId="11" xfId="0" applyNumberFormat="1" applyBorder="1"/>
    <xf numFmtId="44" fontId="0" fillId="0" borderId="11" xfId="0" applyNumberFormat="1" applyBorder="1"/>
    <xf numFmtId="0" fontId="0" fillId="0" borderId="11" xfId="0" applyFill="1" applyBorder="1"/>
    <xf numFmtId="164" fontId="3" fillId="0" borderId="8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2" fillId="2" borderId="18" xfId="1" applyNumberFormat="1" applyFont="1" applyFill="1" applyBorder="1"/>
    <xf numFmtId="164" fontId="2" fillId="2" borderId="19" xfId="1" applyNumberFormat="1" applyFont="1" applyFill="1" applyBorder="1"/>
    <xf numFmtId="0" fontId="1" fillId="0" borderId="20" xfId="0" applyFont="1" applyBorder="1"/>
    <xf numFmtId="0" fontId="9" fillId="0" borderId="6" xfId="0" applyFont="1" applyBorder="1" applyAlignment="1">
      <alignment horizontal="center" vertical="center"/>
    </xf>
    <xf numFmtId="44" fontId="14" fillId="0" borderId="11" xfId="2" applyFont="1" applyBorder="1"/>
    <xf numFmtId="0" fontId="2" fillId="3" borderId="2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164" fontId="2" fillId="2" borderId="21" xfId="1" applyNumberFormat="1" applyFont="1" applyFill="1" applyBorder="1"/>
    <xf numFmtId="49" fontId="2" fillId="0" borderId="6" xfId="0" applyNumberFormat="1" applyFont="1" applyBorder="1" applyAlignment="1">
      <alignment horizontal="center"/>
    </xf>
    <xf numFmtId="44" fontId="14" fillId="0" borderId="11" xfId="0" applyNumberFormat="1" applyFont="1" applyBorder="1"/>
    <xf numFmtId="166" fontId="1" fillId="2" borderId="11" xfId="0" applyNumberFormat="1" applyFont="1" applyFill="1" applyBorder="1" applyAlignment="1">
      <alignment horizontal="right"/>
    </xf>
    <xf numFmtId="44" fontId="16" fillId="2" borderId="11" xfId="2" applyFont="1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Currency" xfId="2" builtinId="4"/>
    <cellStyle name="Euro" xfId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G19" sqref="G19"/>
    </sheetView>
  </sheetViews>
  <sheetFormatPr defaultRowHeight="14.4"/>
  <cols>
    <col min="2" max="2" width="34.109375" customWidth="1"/>
    <col min="3" max="3" width="27" customWidth="1"/>
    <col min="4" max="5" width="11" bestFit="1" customWidth="1"/>
    <col min="6" max="7" width="12.44140625" customWidth="1"/>
    <col min="8" max="8" width="11.33203125" customWidth="1"/>
    <col min="9" max="9" width="15.6640625" customWidth="1"/>
    <col min="10" max="10" width="31.6640625" customWidth="1"/>
    <col min="11" max="11" width="12.44140625" customWidth="1"/>
    <col min="12" max="12" width="10.88671875" customWidth="1"/>
  </cols>
  <sheetData>
    <row r="1" spans="1:12" ht="18.75" customHeight="1">
      <c r="A1" s="1"/>
      <c r="B1" s="82" t="s">
        <v>18</v>
      </c>
      <c r="C1" s="83"/>
      <c r="D1" s="83"/>
      <c r="E1" s="83"/>
      <c r="F1" s="83"/>
      <c r="G1" s="83"/>
      <c r="H1" s="83"/>
      <c r="I1" s="84"/>
      <c r="J1" s="40"/>
      <c r="K1" s="44"/>
    </row>
    <row r="2" spans="1:12" ht="15.75" customHeight="1">
      <c r="A2" s="2"/>
      <c r="B2" s="85" t="s">
        <v>17</v>
      </c>
      <c r="C2" s="86"/>
      <c r="D2" s="86"/>
      <c r="E2" s="86"/>
      <c r="F2" s="86"/>
      <c r="G2" s="86"/>
      <c r="H2" s="86"/>
      <c r="I2" s="87"/>
      <c r="J2" s="40"/>
      <c r="K2" s="44"/>
    </row>
    <row r="3" spans="1:12" ht="15.6">
      <c r="A3" s="2"/>
      <c r="B3" s="70" t="s">
        <v>15</v>
      </c>
      <c r="C3" s="8"/>
      <c r="D3" s="8"/>
      <c r="E3" s="8"/>
      <c r="F3" s="8"/>
      <c r="G3" s="8"/>
      <c r="H3" s="29"/>
      <c r="I3" s="35"/>
      <c r="J3" s="40"/>
      <c r="K3" s="44"/>
      <c r="L3" s="22"/>
    </row>
    <row r="4" spans="1:12" ht="15.6">
      <c r="A4" s="2"/>
      <c r="B4" s="88" t="s">
        <v>19</v>
      </c>
      <c r="C4" s="89"/>
      <c r="D4" s="89"/>
      <c r="E4" s="89"/>
      <c r="F4" s="89"/>
      <c r="G4" s="89"/>
      <c r="H4" s="89"/>
      <c r="I4" s="90"/>
      <c r="J4" s="40"/>
      <c r="K4" s="44"/>
      <c r="L4" s="22"/>
    </row>
    <row r="5" spans="1:12" ht="15.6">
      <c r="A5" s="2"/>
      <c r="B5" s="91" t="s">
        <v>20</v>
      </c>
      <c r="C5" s="92"/>
      <c r="D5" s="92"/>
      <c r="E5" s="92"/>
      <c r="F5" s="92"/>
      <c r="G5" s="92"/>
      <c r="H5" s="92"/>
      <c r="I5" s="93"/>
      <c r="J5" s="40"/>
      <c r="K5" s="44"/>
      <c r="L5" s="22"/>
    </row>
    <row r="6" spans="1:12" ht="24.6" customHeight="1" thickBot="1">
      <c r="A6" s="2"/>
      <c r="B6" s="94" t="s">
        <v>21</v>
      </c>
      <c r="C6" s="95"/>
      <c r="D6" s="95"/>
      <c r="E6" s="95"/>
      <c r="F6" s="95"/>
      <c r="G6" s="95"/>
      <c r="H6" s="95"/>
      <c r="I6" s="96"/>
      <c r="J6" s="40"/>
      <c r="K6" s="44"/>
      <c r="L6" s="22"/>
    </row>
    <row r="7" spans="1:12" ht="15.75" customHeight="1" thickBot="1">
      <c r="A7" s="79" t="s">
        <v>0</v>
      </c>
      <c r="B7" s="80"/>
      <c r="C7" s="80"/>
      <c r="D7" s="80"/>
      <c r="E7" s="80"/>
      <c r="F7" s="80"/>
      <c r="G7" s="80"/>
      <c r="H7" s="80"/>
      <c r="I7" s="81"/>
      <c r="J7" s="41"/>
      <c r="K7" s="45"/>
      <c r="L7" s="48"/>
    </row>
    <row r="8" spans="1:12">
      <c r="A8" s="4"/>
      <c r="B8" s="10"/>
      <c r="C8" s="10"/>
      <c r="D8" s="10"/>
      <c r="E8" s="10"/>
      <c r="F8" s="10"/>
      <c r="G8" s="27" t="s">
        <v>1</v>
      </c>
      <c r="H8" s="31" t="s">
        <v>2</v>
      </c>
      <c r="I8" s="37" t="s">
        <v>3</v>
      </c>
      <c r="J8" s="42"/>
      <c r="K8" s="44"/>
    </row>
    <row r="9" spans="1:12" ht="15" thickBot="1">
      <c r="A9" s="5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 t="s">
        <v>16</v>
      </c>
      <c r="G9" s="28" t="s">
        <v>9</v>
      </c>
      <c r="H9" s="28" t="s">
        <v>10</v>
      </c>
      <c r="I9" s="38" t="s">
        <v>11</v>
      </c>
      <c r="J9" s="67"/>
      <c r="K9" s="44"/>
    </row>
    <row r="10" spans="1:12" ht="15" thickBot="1">
      <c r="A10" s="6">
        <v>1</v>
      </c>
      <c r="B10" s="12" t="s">
        <v>35</v>
      </c>
      <c r="C10" s="16" t="s">
        <v>35</v>
      </c>
      <c r="D10" s="19">
        <v>1</v>
      </c>
      <c r="E10" s="23">
        <v>7046.84</v>
      </c>
      <c r="F10" s="71" t="s">
        <v>22</v>
      </c>
      <c r="G10" s="55">
        <f>H10-I10</f>
        <v>15.349999999999994</v>
      </c>
      <c r="H10" s="49">
        <v>132.35</v>
      </c>
      <c r="I10" s="65">
        <v>117</v>
      </c>
      <c r="J10" s="57"/>
      <c r="K10" s="44"/>
    </row>
    <row r="11" spans="1:12" ht="15" thickBot="1">
      <c r="A11" s="6">
        <v>2</v>
      </c>
      <c r="B11" s="12" t="s">
        <v>35</v>
      </c>
      <c r="C11" s="16" t="s">
        <v>35</v>
      </c>
      <c r="D11" s="52">
        <v>1</v>
      </c>
      <c r="E11" s="53">
        <v>7992.05</v>
      </c>
      <c r="F11" s="72" t="s">
        <v>24</v>
      </c>
      <c r="G11" s="51">
        <f>H11-I11</f>
        <v>0</v>
      </c>
      <c r="H11" s="54">
        <v>112.1</v>
      </c>
      <c r="I11" s="74">
        <v>112.1</v>
      </c>
      <c r="J11" s="57"/>
      <c r="K11" s="44"/>
    </row>
    <row r="12" spans="1:12" ht="15" thickBot="1">
      <c r="A12" s="6">
        <v>3</v>
      </c>
      <c r="B12" s="12" t="s">
        <v>35</v>
      </c>
      <c r="C12" s="16" t="s">
        <v>35</v>
      </c>
      <c r="D12" s="20">
        <v>1</v>
      </c>
      <c r="E12" s="25">
        <v>14339.66</v>
      </c>
      <c r="F12" s="73" t="s">
        <v>25</v>
      </c>
      <c r="G12" s="50">
        <f>H12-I12</f>
        <v>0</v>
      </c>
      <c r="H12" s="77">
        <v>263.25</v>
      </c>
      <c r="I12" s="66">
        <v>263.25</v>
      </c>
      <c r="J12" s="57"/>
      <c r="K12" s="44"/>
    </row>
    <row r="13" spans="1:12" ht="16.2" thickBot="1">
      <c r="A13" s="3"/>
      <c r="B13" s="13"/>
      <c r="C13" s="17"/>
      <c r="D13" s="17"/>
      <c r="E13" s="26" t="s">
        <v>12</v>
      </c>
      <c r="F13" s="17"/>
      <c r="G13" s="18"/>
      <c r="H13" s="33">
        <f>SUM(H10:H12)</f>
        <v>507.7</v>
      </c>
      <c r="I13" s="63">
        <f>SUM(I10:I12)</f>
        <v>492.35</v>
      </c>
      <c r="J13" s="68"/>
      <c r="K13" s="46"/>
      <c r="L13" s="48"/>
    </row>
    <row r="14" spans="1:12" ht="16.2" thickBot="1">
      <c r="A14" s="3"/>
      <c r="B14" s="9" t="s">
        <v>13</v>
      </c>
      <c r="C14" s="15"/>
      <c r="D14" s="15"/>
      <c r="E14" s="15"/>
      <c r="F14" s="15"/>
      <c r="G14" s="15"/>
      <c r="H14" s="30"/>
      <c r="I14" s="36"/>
      <c r="J14" s="41"/>
      <c r="K14" s="45"/>
      <c r="L14" s="48"/>
    </row>
    <row r="15" spans="1:12">
      <c r="A15" s="4"/>
      <c r="B15" s="10"/>
      <c r="C15" s="10"/>
      <c r="D15" s="10"/>
      <c r="E15" s="10"/>
      <c r="F15" s="10"/>
      <c r="G15" s="27" t="s">
        <v>1</v>
      </c>
      <c r="H15" s="31" t="s">
        <v>2</v>
      </c>
      <c r="I15" s="37" t="s">
        <v>3</v>
      </c>
      <c r="J15" s="42"/>
      <c r="K15" s="44"/>
    </row>
    <row r="16" spans="1:12" ht="15" thickBot="1">
      <c r="A16" s="5" t="s">
        <v>4</v>
      </c>
      <c r="B16" s="11" t="s">
        <v>5</v>
      </c>
      <c r="C16" s="11" t="s">
        <v>6</v>
      </c>
      <c r="D16" s="11" t="s">
        <v>7</v>
      </c>
      <c r="E16" s="11" t="s">
        <v>8</v>
      </c>
      <c r="F16" s="11" t="s">
        <v>16</v>
      </c>
      <c r="G16" s="28" t="s">
        <v>9</v>
      </c>
      <c r="H16" s="28" t="s">
        <v>10</v>
      </c>
      <c r="I16" s="38" t="s">
        <v>11</v>
      </c>
      <c r="J16" s="43"/>
      <c r="K16" s="44"/>
    </row>
    <row r="17" spans="1:12" ht="15" thickBot="1">
      <c r="A17" s="6">
        <v>1</v>
      </c>
      <c r="B17" s="12" t="s">
        <v>35</v>
      </c>
      <c r="C17" s="16" t="s">
        <v>35</v>
      </c>
      <c r="D17" s="19">
        <v>2</v>
      </c>
      <c r="E17" s="23">
        <v>7046.84</v>
      </c>
      <c r="F17" s="71" t="s">
        <v>23</v>
      </c>
      <c r="G17" s="55">
        <f>H17-I17</f>
        <v>0</v>
      </c>
      <c r="H17" s="49">
        <v>220.1</v>
      </c>
      <c r="I17" s="65">
        <v>220.1</v>
      </c>
      <c r="J17" s="57"/>
      <c r="K17" s="44"/>
    </row>
    <row r="18" spans="1:12" ht="15" thickBot="1">
      <c r="A18" s="6">
        <v>2</v>
      </c>
      <c r="B18" s="12" t="s">
        <v>35</v>
      </c>
      <c r="C18" s="16" t="s">
        <v>35</v>
      </c>
      <c r="D18" s="20">
        <v>2</v>
      </c>
      <c r="E18" s="25">
        <v>4619.75</v>
      </c>
      <c r="F18" s="73" t="s">
        <v>26</v>
      </c>
      <c r="G18" s="56">
        <f>H18-I18</f>
        <v>0</v>
      </c>
      <c r="H18" s="32">
        <v>102.3</v>
      </c>
      <c r="I18" s="66">
        <v>102.3</v>
      </c>
      <c r="J18" s="75"/>
      <c r="K18" s="44"/>
    </row>
    <row r="19" spans="1:12" ht="15" thickBot="1">
      <c r="A19" s="6">
        <v>3</v>
      </c>
      <c r="B19" s="12" t="s">
        <v>35</v>
      </c>
      <c r="C19" s="16" t="s">
        <v>35</v>
      </c>
      <c r="D19" s="20">
        <v>2</v>
      </c>
      <c r="E19" s="24">
        <v>1319.49</v>
      </c>
      <c r="F19" s="73" t="s">
        <v>27</v>
      </c>
      <c r="G19" s="78">
        <f>H19-I19</f>
        <v>0</v>
      </c>
      <c r="H19" s="32">
        <v>136.4</v>
      </c>
      <c r="I19" s="66">
        <v>136.4</v>
      </c>
      <c r="J19" s="57"/>
      <c r="K19" s="44"/>
    </row>
    <row r="20" spans="1:12" ht="15" thickBot="1">
      <c r="A20" s="6">
        <v>4</v>
      </c>
      <c r="B20" s="12" t="s">
        <v>35</v>
      </c>
      <c r="C20" s="16" t="s">
        <v>35</v>
      </c>
      <c r="D20" s="20">
        <v>2</v>
      </c>
      <c r="E20" s="25">
        <v>14339.66</v>
      </c>
      <c r="F20" s="73" t="s">
        <v>28</v>
      </c>
      <c r="G20" s="50">
        <f>H20-I20</f>
        <v>0</v>
      </c>
      <c r="H20" s="32">
        <v>93.91</v>
      </c>
      <c r="I20" s="66">
        <v>93.91</v>
      </c>
      <c r="J20" s="57"/>
      <c r="K20" s="44"/>
    </row>
    <row r="21" spans="1:12" ht="15" thickBot="1">
      <c r="A21" s="6">
        <v>5</v>
      </c>
      <c r="B21" s="12" t="s">
        <v>35</v>
      </c>
      <c r="C21" s="16" t="s">
        <v>35</v>
      </c>
      <c r="D21" s="20">
        <v>2</v>
      </c>
      <c r="E21" s="24">
        <v>14733.82</v>
      </c>
      <c r="F21" s="73" t="s">
        <v>29</v>
      </c>
      <c r="G21" s="50">
        <f>H21-I21</f>
        <v>0</v>
      </c>
      <c r="H21" s="32">
        <v>267.5</v>
      </c>
      <c r="I21" s="66">
        <v>267.5</v>
      </c>
      <c r="J21" s="57"/>
      <c r="K21" s="44"/>
    </row>
    <row r="22" spans="1:12" ht="16.2" thickBot="1">
      <c r="A22" s="3"/>
      <c r="B22" s="13"/>
      <c r="C22" s="17"/>
      <c r="D22" s="17"/>
      <c r="E22" s="26" t="s">
        <v>12</v>
      </c>
      <c r="F22" s="17"/>
      <c r="G22" s="17"/>
      <c r="H22" s="33">
        <f>SUM(H17:H21)</f>
        <v>820.20999999999992</v>
      </c>
      <c r="I22" s="63">
        <f>SUM(I17:I21)</f>
        <v>820.20999999999992</v>
      </c>
      <c r="J22" s="64"/>
      <c r="K22" s="47"/>
      <c r="L22" s="48"/>
    </row>
    <row r="23" spans="1:12" ht="16.2" thickBot="1">
      <c r="A23" s="7"/>
      <c r="B23" s="14"/>
      <c r="C23" s="18"/>
      <c r="D23" s="21"/>
      <c r="E23" s="26" t="s">
        <v>14</v>
      </c>
      <c r="F23" s="17"/>
      <c r="G23" s="17"/>
      <c r="H23" s="33"/>
      <c r="I23" s="63">
        <f>I22+I13</f>
        <v>1312.56</v>
      </c>
      <c r="J23" s="64"/>
      <c r="K23" s="47"/>
      <c r="L23" s="48"/>
    </row>
    <row r="24" spans="1:12" ht="15.6">
      <c r="E24" s="22"/>
      <c r="H24" s="34"/>
      <c r="I24" s="39"/>
      <c r="K24" s="44"/>
    </row>
    <row r="25" spans="1:12">
      <c r="B25" s="58" t="s">
        <v>30</v>
      </c>
      <c r="C25" s="59">
        <v>711.62</v>
      </c>
    </row>
    <row r="26" spans="1:12">
      <c r="B26" s="58" t="s">
        <v>31</v>
      </c>
      <c r="C26" s="61">
        <v>3922.16</v>
      </c>
    </row>
    <row r="27" spans="1:12">
      <c r="B27" s="58" t="s">
        <v>32</v>
      </c>
      <c r="C27" s="60">
        <v>4633.78</v>
      </c>
    </row>
    <row r="28" spans="1:12">
      <c r="B28" s="58" t="s">
        <v>33</v>
      </c>
      <c r="C28" s="76">
        <f>I23</f>
        <v>1312.56</v>
      </c>
    </row>
    <row r="29" spans="1:12">
      <c r="B29" s="62" t="s">
        <v>34</v>
      </c>
      <c r="C29" s="69">
        <f>C27-C28</f>
        <v>3321.22</v>
      </c>
    </row>
  </sheetData>
  <mergeCells count="6">
    <mergeCell ref="A7:I7"/>
    <mergeCell ref="B1:I1"/>
    <mergeCell ref="B2:I2"/>
    <mergeCell ref="B4:I4"/>
    <mergeCell ref="B5:I5"/>
    <mergeCell ref="B6:I6"/>
  </mergeCells>
  <phoneticPr fontId="15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FabSac</cp:lastModifiedBy>
  <cp:lastPrinted>2018-04-16T08:54:22Z</cp:lastPrinted>
  <dcterms:created xsi:type="dcterms:W3CDTF">2018-03-15T10:40:12Z</dcterms:created>
  <dcterms:modified xsi:type="dcterms:W3CDTF">2018-04-16T10:27:35Z</dcterms:modified>
</cp:coreProperties>
</file>