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as\condivisione\AREA AMMINISTRATIVA\ASSUNZIONE SISMA\liquidazione straordinario 2018\"/>
    </mc:Choice>
  </mc:AlternateContent>
  <bookViews>
    <workbookView xWindow="0" yWindow="0" windowWidth="21570" windowHeight="8160" tabRatio="898"/>
  </bookViews>
  <sheets>
    <sheet name="GENNAIO 2018" sheetId="15" r:id="rId1"/>
    <sheet name="FEBBRAIO 2018" sheetId="1" r:id="rId2"/>
    <sheet name="MARZO 2018" sheetId="2" r:id="rId3"/>
    <sheet name="APRILE 2018" sheetId="3" r:id="rId4"/>
    <sheet name="MAGGIO 2018" sheetId="4" r:id="rId5"/>
    <sheet name="GIUGNO 2018" sheetId="5" r:id="rId6"/>
    <sheet name="LUGLIO 2018" sheetId="6" r:id="rId7"/>
    <sheet name="AGOSTO 2018" sheetId="7" r:id="rId8"/>
    <sheet name="SETTEMBRE 2018" sheetId="8" r:id="rId9"/>
    <sheet name="OTTOBRE 2018" sheetId="9" r:id="rId10"/>
    <sheet name="NOVEMBRE 2018" sheetId="10" r:id="rId11"/>
    <sheet name="DICEMBRE 2018" sheetId="11" r:id="rId12"/>
    <sheet name="RIEPILOGO " sheetId="12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2" l="1"/>
  <c r="G7" i="15"/>
  <c r="G6" i="15" l="1"/>
  <c r="G5" i="15"/>
  <c r="G15" i="15" l="1"/>
  <c r="G7" i="8"/>
  <c r="G7" i="2"/>
  <c r="G7" i="1"/>
  <c r="G6" i="1"/>
  <c r="G6" i="2"/>
  <c r="G6" i="3"/>
  <c r="G7" i="3"/>
  <c r="G6" i="4"/>
  <c r="G7" i="4"/>
  <c r="G6" i="5"/>
  <c r="G7" i="5"/>
  <c r="G6" i="6"/>
  <c r="G7" i="6"/>
  <c r="G6" i="7"/>
  <c r="G7" i="7"/>
  <c r="G6" i="8"/>
  <c r="G6" i="9"/>
  <c r="G7" i="9"/>
  <c r="G6" i="10"/>
  <c r="G7" i="10"/>
  <c r="G7" i="11"/>
  <c r="G6" i="11"/>
  <c r="D7" i="12" l="1"/>
  <c r="B17" i="12"/>
  <c r="B16" i="12"/>
  <c r="G5" i="11"/>
  <c r="G17" i="11" s="1"/>
  <c r="G5" i="10"/>
  <c r="G17" i="10" s="1"/>
  <c r="G5" i="9"/>
  <c r="G17" i="9" s="1"/>
  <c r="G5" i="8"/>
  <c r="G17" i="8" s="1"/>
  <c r="G5" i="7"/>
  <c r="G17" i="7" s="1"/>
  <c r="G5" i="6"/>
  <c r="G17" i="6" s="1"/>
  <c r="G5" i="5"/>
  <c r="G17" i="5"/>
  <c r="G5" i="4"/>
  <c r="G5" i="3"/>
  <c r="G5" i="2"/>
  <c r="G17" i="2" s="1"/>
  <c r="G17" i="4" l="1"/>
  <c r="G17" i="3"/>
  <c r="G5" i="1"/>
  <c r="B25" i="12" s="1"/>
  <c r="B26" i="12" s="1"/>
  <c r="B27" i="12" s="1"/>
  <c r="D10" i="12" l="1"/>
  <c r="G16" i="1"/>
</calcChain>
</file>

<file path=xl/sharedStrings.xml><?xml version="1.0" encoding="utf-8"?>
<sst xmlns="http://schemas.openxmlformats.org/spreadsheetml/2006/main" count="314" uniqueCount="47">
  <si>
    <t>COGNOME</t>
  </si>
  <si>
    <t>NOME</t>
  </si>
  <si>
    <t>CODICE FISCALE</t>
  </si>
  <si>
    <t>QUALIFICA
- indicazione personale dirigenziale e non dirigenziale -</t>
  </si>
  <si>
    <t>ORE LAVORO STRAORDINARIO</t>
  </si>
  <si>
    <t>QUOTA ORARIA APPLICATA</t>
  </si>
  <si>
    <t>IMPORTO LORDO</t>
  </si>
  <si>
    <t>MANDATO DI PAGAMENTO</t>
  </si>
  <si>
    <t>ESTREMI ORDINATIVO</t>
  </si>
  <si>
    <t>,</t>
  </si>
  <si>
    <t>IMPORTO TOTALE</t>
  </si>
  <si>
    <r>
      <t>MENSILIT</t>
    </r>
    <r>
      <rPr>
        <b/>
        <sz val="11"/>
        <color indexed="8"/>
        <rFont val="Calibri"/>
        <family val="2"/>
      </rPr>
      <t>À CEDOLINO STIPENDIO</t>
    </r>
  </si>
  <si>
    <t xml:space="preserve"> SCARPONI </t>
  </si>
  <si>
    <t>MARIA CRISTINA</t>
  </si>
  <si>
    <t>D1</t>
  </si>
  <si>
    <t xml:space="preserve">DE BERARDIS </t>
  </si>
  <si>
    <t>DAVIDE</t>
  </si>
  <si>
    <t>SCRMCR77T48H769M</t>
  </si>
  <si>
    <t>DBRDVD85D17L103V</t>
  </si>
  <si>
    <t>SISMA CENTRO ITALIA
ONERI PERSONALE</t>
  </si>
  <si>
    <t>INSERIMENTO DATI</t>
  </si>
  <si>
    <t>AMMINISTRAZIONE</t>
  </si>
  <si>
    <t>COMUNE DI VENAROTTA</t>
  </si>
  <si>
    <t>straordinario anno 2017</t>
  </si>
  <si>
    <t>TOTALE GENERALE</t>
  </si>
  <si>
    <t>SCARPONI MARIA CRISTINA</t>
  </si>
  <si>
    <t xml:space="preserve">RIEPILOGO LAVORO STRAORDINARIO ANNO 2017 -PERSONALE ASSUNTO A TEMPO DETERMIANTO AI SENSI DELL’ART. 50/BIS  D.L. 189/2016 CONVERTITO IN L. 229/2016 </t>
  </si>
  <si>
    <t>DE BERARDIS DAVIDE</t>
  </si>
  <si>
    <t xml:space="preserve">TOTALE </t>
  </si>
  <si>
    <t>TOTALE DA RIMBORSARE</t>
  </si>
  <si>
    <t>FEBBRAIO 2018</t>
  </si>
  <si>
    <t xml:space="preserve">CIPOLLINI </t>
  </si>
  <si>
    <t>SIMONE</t>
  </si>
  <si>
    <t>CPLSMN80C17A462F</t>
  </si>
  <si>
    <t>GENNAIO 2018</t>
  </si>
  <si>
    <t>MARZO 2018</t>
  </si>
  <si>
    <t>APRILE 2018</t>
  </si>
  <si>
    <t>MAGGIO 2018</t>
  </si>
  <si>
    <t>GIUGNO 2018</t>
  </si>
  <si>
    <t>LUGLIO 2018</t>
  </si>
  <si>
    <t>AGOSTO 2018</t>
  </si>
  <si>
    <t>SETTEMBRE 2018</t>
  </si>
  <si>
    <t>OTTOBRE 2018</t>
  </si>
  <si>
    <t>NOVEMBRE 2018</t>
  </si>
  <si>
    <t>DICEMBRE 2018</t>
  </si>
  <si>
    <t>CIPOLLINI SIMONE</t>
  </si>
  <si>
    <t>oneri riflessi a carico dell'Ente 32,30%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</si>
</sst>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Arial"/>
    </font>
    <font>
      <b/>
      <sz val="16"/>
      <color indexed="8"/>
      <name val="Calibri"/>
      <family val="2"/>
    </font>
    <font>
      <b/>
      <i/>
      <sz val="11"/>
      <color indexed="8"/>
      <name val="Calibri"/>
      <family val="2"/>
    </font>
    <font>
      <b/>
      <i/>
      <sz val="12"/>
      <color indexed="8"/>
      <name val="Calibri"/>
      <family val="2"/>
    </font>
    <font>
      <sz val="11"/>
      <name val="Calibri"/>
      <family val="2"/>
    </font>
    <font>
      <b/>
      <sz val="14"/>
      <color theme="1"/>
      <name val="Calibri"/>
      <family val="2"/>
      <scheme val="minor"/>
    </font>
    <font>
      <sz val="10"/>
      <color indexed="8"/>
      <name val="Calibri"/>
      <family val="2"/>
    </font>
    <font>
      <sz val="10"/>
      <color theme="1"/>
      <name val="Arial Narrow"/>
      <family val="2"/>
    </font>
    <font>
      <b/>
      <i/>
      <sz val="14"/>
      <color indexed="8"/>
      <name val="Calibri"/>
      <family val="2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6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Font="1" applyBorder="1" applyAlignment="1">
      <alignment vertical="center" wrapText="1"/>
    </xf>
    <xf numFmtId="0" fontId="0" fillId="0" borderId="2" xfId="0" applyFont="1" applyBorder="1" applyAlignment="1">
      <alignment horizontal="center" wrapText="1"/>
    </xf>
    <xf numFmtId="0" fontId="0" fillId="0" borderId="2" xfId="0" applyFont="1" applyBorder="1" applyAlignment="1">
      <alignment horizontal="center" vertical="center" wrapText="1"/>
    </xf>
    <xf numFmtId="44" fontId="0" fillId="0" borderId="2" xfId="0" applyNumberFormat="1" applyFont="1" applyBorder="1" applyAlignment="1">
      <alignment vertical="center" wrapText="1"/>
    </xf>
    <xf numFmtId="0" fontId="0" fillId="0" borderId="2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0" fillId="0" borderId="3" xfId="0" applyFont="1" applyBorder="1" applyAlignment="1">
      <alignment vertical="center" wrapText="1"/>
    </xf>
    <xf numFmtId="0" fontId="0" fillId="0" borderId="0" xfId="0" applyFont="1" applyBorder="1" applyAlignment="1">
      <alignment horizontal="center"/>
    </xf>
    <xf numFmtId="0" fontId="0" fillId="0" borderId="2" xfId="0" applyBorder="1" applyAlignment="1">
      <alignment vertical="center" wrapText="1"/>
    </xf>
    <xf numFmtId="0" fontId="0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0" fontId="0" fillId="0" borderId="2" xfId="0" applyFont="1" applyBorder="1"/>
    <xf numFmtId="0" fontId="0" fillId="0" borderId="0" xfId="0" applyFont="1" applyAlignment="1">
      <alignment vertical="center" wrapText="1"/>
    </xf>
    <xf numFmtId="0" fontId="2" fillId="0" borderId="2" xfId="0" applyFont="1" applyBorder="1" applyAlignment="1">
      <alignment horizontal="right" vertical="center" wrapText="1"/>
    </xf>
    <xf numFmtId="44" fontId="2" fillId="0" borderId="2" xfId="1" applyNumberFormat="1" applyFont="1" applyBorder="1" applyAlignment="1">
      <alignment vertical="center" wrapText="1"/>
    </xf>
    <xf numFmtId="0" fontId="3" fillId="0" borderId="2" xfId="2" applyFont="1" applyFill="1" applyBorder="1" applyAlignment="1">
      <alignment wrapText="1"/>
    </xf>
    <xf numFmtId="0" fontId="0" fillId="0" borderId="0" xfId="0" applyAlignment="1">
      <alignment vertical="center"/>
    </xf>
    <xf numFmtId="0" fontId="7" fillId="0" borderId="2" xfId="0" applyFont="1" applyFill="1" applyBorder="1" applyAlignment="1">
      <alignment vertical="center"/>
    </xf>
    <xf numFmtId="44" fontId="0" fillId="0" borderId="2" xfId="1" applyNumberFormat="1" applyFont="1" applyFill="1" applyBorder="1" applyAlignment="1">
      <alignment vertical="center"/>
    </xf>
    <xf numFmtId="44" fontId="2" fillId="0" borderId="2" xfId="0" applyNumberFormat="1" applyFont="1" applyBorder="1" applyAlignment="1">
      <alignment vertical="center"/>
    </xf>
    <xf numFmtId="0" fontId="0" fillId="0" borderId="2" xfId="0" applyBorder="1" applyAlignment="1">
      <alignment vertical="center"/>
    </xf>
    <xf numFmtId="44" fontId="0" fillId="0" borderId="2" xfId="0" applyNumberFormat="1" applyBorder="1" applyAlignment="1">
      <alignment vertical="center"/>
    </xf>
    <xf numFmtId="0" fontId="9" fillId="0" borderId="2" xfId="0" applyFont="1" applyBorder="1" applyAlignment="1">
      <alignment horizontal="right" vertical="center"/>
    </xf>
    <xf numFmtId="0" fontId="13" fillId="0" borderId="0" xfId="0" applyFont="1" applyAlignment="1">
      <alignment vertical="center"/>
    </xf>
    <xf numFmtId="44" fontId="9" fillId="0" borderId="2" xfId="0" applyNumberFormat="1" applyFont="1" applyBorder="1" applyAlignment="1">
      <alignment horizontal="right" vertical="center"/>
    </xf>
    <xf numFmtId="0" fontId="9" fillId="0" borderId="10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49" fontId="0" fillId="0" borderId="0" xfId="0" applyNumberFormat="1"/>
    <xf numFmtId="0" fontId="10" fillId="0" borderId="2" xfId="2" applyFont="1" applyFill="1" applyBorder="1" applyAlignment="1">
      <alignment vertical="center" wrapText="1"/>
    </xf>
    <xf numFmtId="0" fontId="0" fillId="0" borderId="0" xfId="0" applyFont="1" applyBorder="1" applyAlignment="1">
      <alignment horizontal="center" vertical="center"/>
    </xf>
    <xf numFmtId="49" fontId="14" fillId="0" borderId="2" xfId="1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/>
    </xf>
    <xf numFmtId="49" fontId="0" fillId="0" borderId="11" xfId="0" applyNumberFormat="1" applyBorder="1" applyAlignment="1">
      <alignment horizontal="center"/>
    </xf>
    <xf numFmtId="49" fontId="0" fillId="0" borderId="12" xfId="0" applyNumberFormat="1" applyBorder="1" applyAlignment="1">
      <alignment horizontal="center"/>
    </xf>
    <xf numFmtId="49" fontId="0" fillId="0" borderId="13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6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12" fillId="0" borderId="7" xfId="0" applyFont="1" applyBorder="1" applyAlignment="1">
      <alignment horizontal="center" vertical="center" wrapText="1"/>
    </xf>
    <xf numFmtId="0" fontId="0" fillId="3" borderId="8" xfId="0" applyFill="1" applyBorder="1" applyAlignment="1">
      <alignment horizontal="left" vertical="center" wrapText="1"/>
    </xf>
    <xf numFmtId="0" fontId="0" fillId="3" borderId="9" xfId="0" applyFill="1" applyBorder="1" applyAlignment="1">
      <alignment horizontal="left" vertical="center" wrapText="1"/>
    </xf>
    <xf numFmtId="0" fontId="0" fillId="3" borderId="10" xfId="0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wrapText="1"/>
    </xf>
    <xf numFmtId="0" fontId="11" fillId="0" borderId="2" xfId="0" applyFont="1" applyBorder="1" applyAlignment="1">
      <alignment horizontal="center"/>
    </xf>
  </cellXfs>
  <cellStyles count="3">
    <cellStyle name="Migliaia" xfId="1" builtinId="3"/>
    <cellStyle name="Normale" xfId="0" builtinId="0"/>
    <cellStyle name="Normale_Foglio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9" customWidth="1"/>
    <col min="4" max="4" width="19.140625" customWidth="1"/>
    <col min="5" max="5" width="16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3" t="s">
        <v>34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/>
    </row>
    <row r="4" spans="1:9" ht="45" x14ac:dyDescent="0.25">
      <c r="A4" s="35"/>
      <c r="B4" s="35"/>
      <c r="C4" s="35"/>
      <c r="D4" s="35"/>
      <c r="E4" s="35"/>
      <c r="F4" s="35"/>
      <c r="G4" s="35"/>
      <c r="H4" s="29" t="s">
        <v>11</v>
      </c>
      <c r="I4" s="29" t="s">
        <v>8</v>
      </c>
    </row>
    <row r="5" spans="1:9" ht="33.75" customHeight="1" x14ac:dyDescent="0.25">
      <c r="A5" s="2" t="s">
        <v>12</v>
      </c>
      <c r="B5" s="2" t="s">
        <v>13</v>
      </c>
      <c r="C5" s="31" t="s">
        <v>17</v>
      </c>
      <c r="D5" s="4" t="s">
        <v>14</v>
      </c>
      <c r="E5" s="2">
        <v>6</v>
      </c>
      <c r="F5" s="5">
        <v>14.273516493055553</v>
      </c>
      <c r="G5" s="5">
        <f>(E5*F5)</f>
        <v>85.641098958333316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31" t="s">
        <v>18</v>
      </c>
      <c r="D6" s="4" t="s">
        <v>14</v>
      </c>
      <c r="E6" s="2">
        <v>0</v>
      </c>
      <c r="F6" s="5">
        <v>14.273516493055553</v>
      </c>
      <c r="G6" s="5">
        <f t="shared" ref="G6:G7" si="0">(E6*F6)</f>
        <v>0</v>
      </c>
      <c r="H6" s="2"/>
      <c r="I6" s="2"/>
    </row>
    <row r="7" spans="1:9" ht="30.75" customHeight="1" x14ac:dyDescent="0.25">
      <c r="A7" s="2" t="s">
        <v>31</v>
      </c>
      <c r="B7" s="8" t="s">
        <v>32</v>
      </c>
      <c r="C7" s="32" t="s">
        <v>33</v>
      </c>
      <c r="D7" s="4" t="s">
        <v>14</v>
      </c>
      <c r="E7" s="2">
        <v>0</v>
      </c>
      <c r="F7" s="5">
        <v>14.273516493055553</v>
      </c>
      <c r="G7" s="5">
        <f t="shared" si="0"/>
        <v>0</v>
      </c>
      <c r="H7" s="2"/>
      <c r="I7" s="2"/>
    </row>
    <row r="8" spans="1:9" x14ac:dyDescent="0.25">
      <c r="A8" s="10"/>
      <c r="B8" s="10"/>
      <c r="C8" s="11"/>
      <c r="D8" s="12"/>
      <c r="E8" s="10"/>
      <c r="F8" s="10"/>
      <c r="G8" s="5"/>
      <c r="H8" s="10"/>
      <c r="I8" s="2"/>
    </row>
    <row r="9" spans="1:9" x14ac:dyDescent="0.25">
      <c r="A9" s="2"/>
      <c r="B9" s="2"/>
      <c r="C9" s="3"/>
      <c r="D9" s="4"/>
      <c r="E9" s="2"/>
      <c r="F9" s="2"/>
      <c r="G9" s="5"/>
      <c r="H9" s="2"/>
      <c r="I9" s="2"/>
    </row>
    <row r="10" spans="1:9" x14ac:dyDescent="0.25">
      <c r="A10" s="2"/>
      <c r="B10" s="13"/>
      <c r="C10" s="7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2"/>
      <c r="C12" s="6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14"/>
      <c r="D14" s="4"/>
      <c r="E14" s="2"/>
      <c r="F14" s="2"/>
      <c r="G14" s="5"/>
      <c r="H14" s="2"/>
      <c r="I14" s="2"/>
    </row>
    <row r="15" spans="1:9" ht="30" x14ac:dyDescent="0.25">
      <c r="A15" s="15"/>
      <c r="B15" s="15"/>
      <c r="C15" s="15"/>
      <c r="D15" s="15"/>
      <c r="E15" s="15" t="s">
        <v>9</v>
      </c>
      <c r="F15" s="16" t="s">
        <v>10</v>
      </c>
      <c r="G15" s="17">
        <f>SUM(G5:G14)</f>
        <v>85.641098958333316</v>
      </c>
      <c r="H15" s="2"/>
      <c r="I15" s="2"/>
    </row>
  </sheetData>
  <mergeCells count="9">
    <mergeCell ref="A1:I2"/>
    <mergeCell ref="A3:A4"/>
    <mergeCell ref="B3:B4"/>
    <mergeCell ref="C3:C4"/>
    <mergeCell ref="D3:D4"/>
    <mergeCell ref="E3:E4"/>
    <mergeCell ref="F3:F4"/>
    <mergeCell ref="G3:G4"/>
    <mergeCell ref="H3:I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28515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42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5</v>
      </c>
      <c r="F5" s="5">
        <v>14.731360243055557</v>
      </c>
      <c r="G5" s="5">
        <f>(E5*F5)</f>
        <v>73.656801215277781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4</v>
      </c>
      <c r="F6" s="5">
        <v>14.731360243055557</v>
      </c>
      <c r="G6" s="5">
        <f t="shared" ref="G6:G7" si="0">(E6*F6)</f>
        <v>58.925440972222226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8</v>
      </c>
      <c r="F7" s="5">
        <v>14.731360243055557</v>
      </c>
      <c r="G7" s="5">
        <f t="shared" si="0"/>
        <v>117.85088194444445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250.43312413194445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6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43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12</v>
      </c>
      <c r="F5" s="5">
        <v>14.731360243055557</v>
      </c>
      <c r="G5" s="5">
        <f>(E5*F5)</f>
        <v>176.77632291666669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15</v>
      </c>
      <c r="F6" s="5">
        <v>14.731360243055557</v>
      </c>
      <c r="G6" s="5">
        <f t="shared" ref="G6:G7" si="0">(E6*F6)</f>
        <v>220.97040364583336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13</v>
      </c>
      <c r="F7" s="5">
        <v>14.731360243055557</v>
      </c>
      <c r="G7" s="5">
        <f t="shared" si="0"/>
        <v>191.50768315972223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589.25440972222225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8.710937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44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3</v>
      </c>
      <c r="F5" s="5">
        <v>14.731360243055557</v>
      </c>
      <c r="G5" s="5">
        <f>(E5*F5)</f>
        <v>44.194080729166672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2</v>
      </c>
      <c r="F6" s="5">
        <v>14.731360243055557</v>
      </c>
      <c r="G6" s="5">
        <f>(E6*F6)</f>
        <v>29.462720486111113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13</v>
      </c>
      <c r="F7" s="5">
        <v>14.731360243055557</v>
      </c>
      <c r="G7" s="5">
        <f>(E7*F7)</f>
        <v>191.50768315972223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265.16448437500003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B16" sqref="B16"/>
    </sheetView>
  </sheetViews>
  <sheetFormatPr defaultColWidth="9.140625" defaultRowHeight="19.5" customHeight="1" x14ac:dyDescent="0.25"/>
  <cols>
    <col min="1" max="1" width="64.5703125" style="19" customWidth="1"/>
    <col min="2" max="2" width="15.7109375" style="19" customWidth="1"/>
    <col min="3" max="3" width="9.7109375" style="19" customWidth="1"/>
    <col min="4" max="4" width="31.28515625" style="19" customWidth="1"/>
    <col min="5" max="16384" width="9.140625" style="19"/>
  </cols>
  <sheetData>
    <row r="1" spans="1:4" ht="21" x14ac:dyDescent="0.25">
      <c r="A1" s="55" t="s">
        <v>19</v>
      </c>
      <c r="B1" s="56"/>
      <c r="C1" s="56"/>
      <c r="D1" s="56"/>
    </row>
    <row r="2" spans="1:4" ht="15" x14ac:dyDescent="0.25">
      <c r="A2" s="57" t="s">
        <v>20</v>
      </c>
      <c r="B2" s="57"/>
      <c r="C2" s="57"/>
      <c r="D2" s="57"/>
    </row>
    <row r="3" spans="1:4" ht="15.75" x14ac:dyDescent="0.25">
      <c r="A3" s="58" t="s">
        <v>21</v>
      </c>
      <c r="B3" s="58"/>
      <c r="C3" s="58"/>
      <c r="D3" s="20" t="s">
        <v>22</v>
      </c>
    </row>
    <row r="5" spans="1:4" s="26" customFormat="1" ht="31.5" customHeight="1" x14ac:dyDescent="0.25">
      <c r="A5" s="59" t="s">
        <v>26</v>
      </c>
      <c r="B5" s="59"/>
      <c r="C5" s="59"/>
      <c r="D5" s="59"/>
    </row>
    <row r="6" spans="1:4" ht="15" x14ac:dyDescent="0.25">
      <c r="A6" s="52"/>
      <c r="B6" s="52"/>
      <c r="C6" s="52"/>
      <c r="D6" s="21"/>
    </row>
    <row r="7" spans="1:4" ht="15" x14ac:dyDescent="0.25">
      <c r="A7" s="60" t="s">
        <v>23</v>
      </c>
      <c r="B7" s="61"/>
      <c r="C7" s="62"/>
      <c r="D7" s="21">
        <f>'GENNAIO 2018'!G5+'FEBBRAIO 2018'!G5+'MARZO 2018'!G5+'APRILE 2018'!G5+'MAGGIO 2018'!G5+'GIUGNO 2018'!G5+'LUGLIO 2018'!G5+'AGOSTO 2018'!G5+'SETTEMBRE 2018'!G5+'OTTOBRE 2018'!G5+'NOVEMBRE 2018'!G5+'DICEMBRE 2018'!G5+'GENNAIO 2018'!G6+   'FEBBRAIO 2018'!G6+'MARZO 2018'!G6+'APRILE 2018'!G6+'MAGGIO 2018'!G6+'GIUGNO 2018'!G6+'LUGLIO 2018'!G6+'AGOSTO 2018'!G6+'SETTEMBRE 2018'!G6+'OTTOBRE 2018'!G6+'NOVEMBRE 2018'!G6+'DICEMBRE 2018'!G6+'OTTOBRE 2018'!G7+'NOVEMBRE 2018'!G7+'DICEMBRE 2018'!G7</f>
        <v>2825.0401666666667</v>
      </c>
    </row>
    <row r="8" spans="1:4" ht="15" x14ac:dyDescent="0.25">
      <c r="A8" s="52"/>
      <c r="B8" s="52"/>
      <c r="C8" s="52"/>
      <c r="D8" s="21"/>
    </row>
    <row r="9" spans="1:4" ht="15" x14ac:dyDescent="0.25">
      <c r="A9" s="53"/>
      <c r="B9" s="53"/>
      <c r="C9" s="53"/>
      <c r="D9" s="21"/>
    </row>
    <row r="10" spans="1:4" ht="15" x14ac:dyDescent="0.25">
      <c r="B10" s="54" t="s">
        <v>24</v>
      </c>
      <c r="C10" s="54"/>
      <c r="D10" s="22">
        <f>SUM(D6:D9)</f>
        <v>2825.0401666666667</v>
      </c>
    </row>
    <row r="15" spans="1:4" ht="15" x14ac:dyDescent="0.25">
      <c r="A15" s="23" t="s">
        <v>25</v>
      </c>
      <c r="B15" s="24">
        <f xml:space="preserve"> 'GENNAIO 2018'!G5+ 'FEBBRAIO 2018'!G5+'MARZO 2018'!G5+'APRILE 2018'!G5+'MAGGIO 2018'!G5+'GIUGNO 2018'!G5+'LUGLIO 2018'!G5+'AGOSTO 2018'!G5+'SETTEMBRE 2018'!G5+'OTTOBRE 2018'!G5+'NOVEMBRE 2018'!G5+'DICEMBRE 2018'!G5</f>
        <v>909.9633350694445</v>
      </c>
    </row>
    <row r="16" spans="1:4" ht="15" x14ac:dyDescent="0.25">
      <c r="A16" s="19" t="s">
        <v>27</v>
      </c>
      <c r="B16" s="24">
        <f>'GENNAIO 2018'!G6+'FEBBRAIO 2018'!G6+'MARZO 2018'!G6+'APRILE 2018'!G6+'MAGGIO 2018'!G6+'GIUGNO 2018'!G6+'LUGLIO 2018'!G6+'AGOSTO 2018'!G6+'SETTEMBRE 2018'!G6+'OTTOBRE 2018'!G6+'NOVEMBRE 2018'!G6+'DICEMBRE 2018'!G6</f>
        <v>1414.2105833333335</v>
      </c>
    </row>
    <row r="17" spans="1:3" ht="15" x14ac:dyDescent="0.25">
      <c r="A17" s="2" t="s">
        <v>45</v>
      </c>
      <c r="B17" s="5">
        <f>'OTTOBRE 2018'!G7+'NOVEMBRE 2018'!G7+'DICEMBRE 2018'!G7</f>
        <v>500.86624826388891</v>
      </c>
    </row>
    <row r="18" spans="1:3" ht="15" x14ac:dyDescent="0.25">
      <c r="A18" s="23"/>
      <c r="B18" s="24"/>
    </row>
    <row r="19" spans="1:3" ht="15" x14ac:dyDescent="0.25">
      <c r="A19" s="23"/>
      <c r="B19" s="24"/>
    </row>
    <row r="20" spans="1:3" ht="15" x14ac:dyDescent="0.25">
      <c r="A20" s="23"/>
      <c r="B20" s="24"/>
    </row>
    <row r="21" spans="1:3" ht="15" x14ac:dyDescent="0.25">
      <c r="A21" s="23"/>
      <c r="B21" s="24"/>
    </row>
    <row r="22" spans="1:3" ht="15" x14ac:dyDescent="0.25">
      <c r="A22" s="23"/>
      <c r="B22" s="24"/>
    </row>
    <row r="23" spans="1:3" ht="15" x14ac:dyDescent="0.25">
      <c r="A23" s="23"/>
      <c r="B23" s="24"/>
    </row>
    <row r="24" spans="1:3" ht="15" x14ac:dyDescent="0.25">
      <c r="A24" s="23"/>
      <c r="B24" s="24"/>
    </row>
    <row r="25" spans="1:3" ht="18.75" x14ac:dyDescent="0.25">
      <c r="A25" s="25" t="s">
        <v>28</v>
      </c>
      <c r="B25" s="24">
        <f>SUM(B15:B24)</f>
        <v>2825.0401666666667</v>
      </c>
    </row>
    <row r="26" spans="1:3" ht="19.5" customHeight="1" x14ac:dyDescent="0.25">
      <c r="A26" s="25" t="s">
        <v>46</v>
      </c>
      <c r="B26" s="24">
        <f>B25*32.3%</f>
        <v>912.48797383333317</v>
      </c>
    </row>
    <row r="27" spans="1:3" s="25" customFormat="1" ht="19.5" customHeight="1" x14ac:dyDescent="0.25">
      <c r="A27" s="25" t="s">
        <v>29</v>
      </c>
      <c r="B27" s="27">
        <f>SUM(B25:B26)</f>
        <v>3737.5281404999996</v>
      </c>
      <c r="C27" s="28"/>
    </row>
    <row r="34" spans="1:1" ht="19.5" customHeight="1" x14ac:dyDescent="0.25">
      <c r="A34" s="23" t="s">
        <v>27</v>
      </c>
    </row>
  </sheetData>
  <mergeCells count="9">
    <mergeCell ref="A8:C8"/>
    <mergeCell ref="A9:C9"/>
    <mergeCell ref="B10:C10"/>
    <mergeCell ref="A1:D1"/>
    <mergeCell ref="A2:D2"/>
    <mergeCell ref="A3:C3"/>
    <mergeCell ref="A5:D5"/>
    <mergeCell ref="A6:C6"/>
    <mergeCell ref="A7:C7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9" customWidth="1"/>
    <col min="4" max="4" width="19.140625" customWidth="1"/>
    <col min="5" max="5" width="16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3" t="s">
        <v>30</v>
      </c>
      <c r="B1" s="33"/>
      <c r="C1" s="33"/>
      <c r="D1" s="33"/>
      <c r="E1" s="33"/>
      <c r="F1" s="33"/>
      <c r="G1" s="33"/>
      <c r="H1" s="33"/>
      <c r="I1" s="33"/>
    </row>
    <row r="2" spans="1:9" x14ac:dyDescent="0.25">
      <c r="A2" s="33"/>
      <c r="B2" s="33"/>
      <c r="C2" s="33"/>
      <c r="D2" s="33"/>
      <c r="E2" s="33"/>
      <c r="F2" s="33"/>
      <c r="G2" s="33"/>
      <c r="H2" s="33"/>
      <c r="I2" s="33"/>
    </row>
    <row r="3" spans="1:9" x14ac:dyDescent="0.25">
      <c r="A3" s="34" t="s">
        <v>0</v>
      </c>
      <c r="B3" s="34" t="s">
        <v>1</v>
      </c>
      <c r="C3" s="35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/>
    </row>
    <row r="4" spans="1:9" ht="45" x14ac:dyDescent="0.25">
      <c r="A4" s="35"/>
      <c r="B4" s="35"/>
      <c r="C4" s="35"/>
      <c r="D4" s="35"/>
      <c r="E4" s="35"/>
      <c r="F4" s="35"/>
      <c r="G4" s="35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63" t="s">
        <v>17</v>
      </c>
      <c r="D5" s="4" t="s">
        <v>14</v>
      </c>
      <c r="E5" s="2">
        <v>0</v>
      </c>
      <c r="F5" s="5">
        <v>14.273516493055553</v>
      </c>
      <c r="G5" s="5">
        <f>(E5*F5)</f>
        <v>0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63" t="s">
        <v>18</v>
      </c>
      <c r="D6" s="4" t="s">
        <v>14</v>
      </c>
      <c r="E6" s="2">
        <v>0</v>
      </c>
      <c r="F6" s="5">
        <v>14.273516493055553</v>
      </c>
      <c r="G6" s="5">
        <f t="shared" ref="G6" si="0">(E6*F6)</f>
        <v>0</v>
      </c>
      <c r="H6" s="2"/>
      <c r="I6" s="2"/>
    </row>
    <row r="7" spans="1:9" ht="32.25" customHeight="1" x14ac:dyDescent="0.25">
      <c r="A7" s="2" t="s">
        <v>31</v>
      </c>
      <c r="B7" s="2" t="s">
        <v>32</v>
      </c>
      <c r="C7" s="64" t="s">
        <v>33</v>
      </c>
      <c r="D7" s="4" t="s">
        <v>14</v>
      </c>
      <c r="E7" s="2">
        <v>0</v>
      </c>
      <c r="F7" s="5">
        <v>14.273516493055553</v>
      </c>
      <c r="G7" s="5">
        <f t="shared" ref="G7" si="1">(E7*F7)</f>
        <v>0</v>
      </c>
      <c r="H7" s="2"/>
      <c r="I7" s="2"/>
    </row>
    <row r="8" spans="1:9" x14ac:dyDescent="0.25">
      <c r="A8" s="2"/>
      <c r="B8" s="8"/>
      <c r="C8" s="9"/>
      <c r="D8" s="4"/>
      <c r="E8" s="2"/>
      <c r="F8" s="2"/>
      <c r="G8" s="5"/>
      <c r="H8" s="2"/>
      <c r="I8" s="2"/>
    </row>
    <row r="9" spans="1:9" x14ac:dyDescent="0.25">
      <c r="A9" s="10"/>
      <c r="B9" s="10"/>
      <c r="C9" s="11"/>
      <c r="D9" s="12"/>
      <c r="E9" s="10"/>
      <c r="F9" s="10"/>
      <c r="G9" s="5"/>
      <c r="H9" s="10"/>
      <c r="I9" s="2"/>
    </row>
    <row r="10" spans="1:9" x14ac:dyDescent="0.25">
      <c r="A10" s="2"/>
      <c r="B10" s="2"/>
      <c r="C10" s="3"/>
      <c r="D10" s="4"/>
      <c r="E10" s="2"/>
      <c r="F10" s="2"/>
      <c r="G10" s="5"/>
      <c r="H10" s="2"/>
      <c r="I10" s="2"/>
    </row>
    <row r="11" spans="1:9" x14ac:dyDescent="0.25">
      <c r="A11" s="2"/>
      <c r="B11" s="13"/>
      <c r="C11" s="7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2"/>
      <c r="C13" s="6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7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14"/>
      <c r="D15" s="4"/>
      <c r="E15" s="2"/>
      <c r="F15" s="2"/>
      <c r="G15" s="5"/>
      <c r="H15" s="2"/>
      <c r="I15" s="2"/>
    </row>
    <row r="16" spans="1:9" ht="30" x14ac:dyDescent="0.25">
      <c r="A16" s="15"/>
      <c r="B16" s="15"/>
      <c r="C16" s="15"/>
      <c r="D16" s="15"/>
      <c r="E16" s="15" t="s">
        <v>9</v>
      </c>
      <c r="F16" s="16" t="s">
        <v>10</v>
      </c>
      <c r="G16" s="17">
        <f>SUM(G5:G15)</f>
        <v>0</v>
      </c>
      <c r="H16" s="2"/>
      <c r="I16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28515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35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x14ac:dyDescent="0.25">
      <c r="A3" s="34" t="s">
        <v>0</v>
      </c>
      <c r="B3" s="34" t="s">
        <v>1</v>
      </c>
      <c r="C3" s="34" t="s">
        <v>2</v>
      </c>
      <c r="D3" s="34" t="s">
        <v>3</v>
      </c>
      <c r="E3" s="34" t="s">
        <v>4</v>
      </c>
      <c r="F3" s="34" t="s">
        <v>5</v>
      </c>
      <c r="G3" s="34" t="s">
        <v>6</v>
      </c>
      <c r="H3" s="34" t="s">
        <v>7</v>
      </c>
      <c r="I3" s="34"/>
    </row>
    <row r="4" spans="1:9" ht="45" x14ac:dyDescent="0.25">
      <c r="A4" s="35"/>
      <c r="B4" s="35"/>
      <c r="C4" s="35"/>
      <c r="D4" s="35"/>
      <c r="E4" s="35"/>
      <c r="F4" s="35"/>
      <c r="G4" s="35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6</v>
      </c>
      <c r="F5" s="5">
        <v>14.625703993055554</v>
      </c>
      <c r="G5" s="5">
        <f>(E5*F5)</f>
        <v>87.754223958333327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0</v>
      </c>
      <c r="F6" s="5">
        <v>14.625703993055554</v>
      </c>
      <c r="G6" s="5">
        <f t="shared" ref="G6:G7" si="0">(E6*F6)</f>
        <v>0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14.625703993055554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87.754223958333327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7" sqref="E7"/>
    </sheetView>
  </sheetViews>
  <sheetFormatPr defaultRowHeight="15" x14ac:dyDescent="0.25"/>
  <cols>
    <col min="1" max="1" width="14.5703125" customWidth="1"/>
    <col min="2" max="2" width="13.140625" customWidth="1"/>
    <col min="3" max="3" width="17.8554687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s="30" customFormat="1" x14ac:dyDescent="0.25">
      <c r="A1" s="37" t="s">
        <v>36</v>
      </c>
      <c r="B1" s="38"/>
      <c r="C1" s="38"/>
      <c r="D1" s="38"/>
      <c r="E1" s="38"/>
      <c r="F1" s="38"/>
      <c r="G1" s="38"/>
      <c r="H1" s="38"/>
      <c r="I1" s="39"/>
    </row>
    <row r="2" spans="1:9" x14ac:dyDescent="0.25">
      <c r="A2" s="40"/>
      <c r="B2" s="41"/>
      <c r="C2" s="41"/>
      <c r="D2" s="41"/>
      <c r="E2" s="41"/>
      <c r="F2" s="41"/>
      <c r="G2" s="41"/>
      <c r="H2" s="41"/>
      <c r="I2" s="42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3</v>
      </c>
      <c r="F5" s="5">
        <v>14.731360243055557</v>
      </c>
      <c r="G5" s="5">
        <f>(E5*F5)</f>
        <v>44.194080729166672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7</v>
      </c>
      <c r="F6" s="5">
        <v>14.731360243055557</v>
      </c>
      <c r="G6" s="5">
        <f t="shared" ref="G6:G7" si="0">(E6*F6)</f>
        <v>103.11952170138889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147.31360243055556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7" sqref="E7"/>
    </sheetView>
  </sheetViews>
  <sheetFormatPr defaultRowHeight="15" x14ac:dyDescent="0.25"/>
  <cols>
    <col min="1" max="1" width="14.5703125" customWidth="1"/>
    <col min="2" max="2" width="13.140625" customWidth="1"/>
    <col min="3" max="3" width="17.28515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46" t="s">
        <v>37</v>
      </c>
      <c r="B1" s="47"/>
      <c r="C1" s="47"/>
      <c r="D1" s="47"/>
      <c r="E1" s="47"/>
      <c r="F1" s="47"/>
      <c r="G1" s="47"/>
      <c r="H1" s="47"/>
      <c r="I1" s="48"/>
    </row>
    <row r="2" spans="1:9" x14ac:dyDescent="0.25">
      <c r="A2" s="49"/>
      <c r="B2" s="50"/>
      <c r="C2" s="50"/>
      <c r="D2" s="50"/>
      <c r="E2" s="50"/>
      <c r="F2" s="50"/>
      <c r="G2" s="50"/>
      <c r="H2" s="50"/>
      <c r="I2" s="51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0</v>
      </c>
      <c r="F5" s="5">
        <v>14.731360243055557</v>
      </c>
      <c r="G5" s="5">
        <f>(E5*F5)</f>
        <v>0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17</v>
      </c>
      <c r="F6" s="5">
        <v>14.731360243055557</v>
      </c>
      <c r="G6" s="5">
        <f t="shared" ref="G6:G7" si="0">(E6*F6)</f>
        <v>250.43312413194445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250.43312413194445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28515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38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7</v>
      </c>
      <c r="F5" s="5">
        <v>14.731360243055557</v>
      </c>
      <c r="G5" s="5">
        <f>(E5*F5)</f>
        <v>103.11952170138889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19</v>
      </c>
      <c r="F6" s="5">
        <v>14.731360243055557</v>
      </c>
      <c r="G6" s="5">
        <f t="shared" ref="G6:G7" si="0">(E6*F6)</f>
        <v>279.89584461805555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383.01536631944441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425781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39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8</v>
      </c>
      <c r="F5" s="5">
        <v>14.731360243055557</v>
      </c>
      <c r="G5" s="5">
        <f>(E5*F5)</f>
        <v>117.85088194444445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11</v>
      </c>
      <c r="F6" s="5">
        <v>14.731360243055557</v>
      </c>
      <c r="G6" s="5">
        <f t="shared" ref="G6:G7" si="0">(E6*F6)</f>
        <v>162.04496267361111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279.89584461805555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28515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40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6</v>
      </c>
      <c r="F5" s="5">
        <v>14.731360243055557</v>
      </c>
      <c r="G5" s="5">
        <f>(E5*F5)</f>
        <v>88.388161458333343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13</v>
      </c>
      <c r="F6" s="5">
        <v>14.731360243055557</v>
      </c>
      <c r="G6" s="5">
        <f t="shared" ref="G6:G7" si="0">(E6*F6)</f>
        <v>191.50768315972223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279.89584461805555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workbookViewId="0">
      <selection activeCell="E6" sqref="E6"/>
    </sheetView>
  </sheetViews>
  <sheetFormatPr defaultRowHeight="15" x14ac:dyDescent="0.25"/>
  <cols>
    <col min="1" max="1" width="14.5703125" customWidth="1"/>
    <col min="2" max="2" width="13.140625" customWidth="1"/>
    <col min="3" max="3" width="17.140625" customWidth="1"/>
    <col min="4" max="4" width="19.140625" customWidth="1"/>
    <col min="5" max="5" width="16.140625" customWidth="1"/>
    <col min="6" max="6" width="13.42578125" customWidth="1"/>
    <col min="7" max="7" width="10.42578125" customWidth="1"/>
    <col min="8" max="8" width="11.140625" customWidth="1"/>
    <col min="9" max="9" width="14" customWidth="1"/>
  </cols>
  <sheetData>
    <row r="1" spans="1:9" x14ac:dyDescent="0.25">
      <c r="A1" s="36" t="s">
        <v>41</v>
      </c>
      <c r="B1" s="36"/>
      <c r="C1" s="36"/>
      <c r="D1" s="36"/>
      <c r="E1" s="36"/>
      <c r="F1" s="36"/>
      <c r="G1" s="36"/>
      <c r="H1" s="36"/>
      <c r="I1" s="36"/>
    </row>
    <row r="2" spans="1:9" x14ac:dyDescent="0.25">
      <c r="A2" s="36"/>
      <c r="B2" s="36"/>
      <c r="C2" s="36"/>
      <c r="D2" s="36"/>
      <c r="E2" s="36"/>
      <c r="F2" s="36"/>
      <c r="G2" s="36"/>
      <c r="H2" s="36"/>
      <c r="I2" s="36"/>
    </row>
    <row r="3" spans="1:9" ht="15" customHeight="1" x14ac:dyDescent="0.25">
      <c r="A3" s="43" t="s">
        <v>0</v>
      </c>
      <c r="B3" s="43" t="s">
        <v>1</v>
      </c>
      <c r="C3" s="43" t="s">
        <v>2</v>
      </c>
      <c r="D3" s="43" t="s">
        <v>3</v>
      </c>
      <c r="E3" s="43" t="s">
        <v>4</v>
      </c>
      <c r="F3" s="43" t="s">
        <v>5</v>
      </c>
      <c r="G3" s="43" t="s">
        <v>6</v>
      </c>
      <c r="H3" s="44" t="s">
        <v>7</v>
      </c>
      <c r="I3" s="45"/>
    </row>
    <row r="4" spans="1:9" ht="45" x14ac:dyDescent="0.25">
      <c r="A4" s="34"/>
      <c r="B4" s="34"/>
      <c r="C4" s="34"/>
      <c r="D4" s="34"/>
      <c r="E4" s="34"/>
      <c r="F4" s="34"/>
      <c r="G4" s="34"/>
      <c r="H4" s="1" t="s">
        <v>11</v>
      </c>
      <c r="I4" s="1" t="s">
        <v>8</v>
      </c>
    </row>
    <row r="5" spans="1:9" ht="33.75" customHeight="1" x14ac:dyDescent="0.25">
      <c r="A5" s="2" t="s">
        <v>12</v>
      </c>
      <c r="B5" s="2" t="s">
        <v>13</v>
      </c>
      <c r="C5" s="18" t="s">
        <v>17</v>
      </c>
      <c r="D5" s="4" t="s">
        <v>14</v>
      </c>
      <c r="E5" s="2">
        <v>6</v>
      </c>
      <c r="F5" s="5">
        <v>14.731360243055557</v>
      </c>
      <c r="G5" s="5">
        <f>(E5*F5)</f>
        <v>88.388161458333343</v>
      </c>
      <c r="H5" s="2"/>
      <c r="I5" s="2"/>
    </row>
    <row r="6" spans="1:9" ht="33.75" customHeight="1" x14ac:dyDescent="0.25">
      <c r="A6" s="2" t="s">
        <v>15</v>
      </c>
      <c r="B6" s="2" t="s">
        <v>16</v>
      </c>
      <c r="C6" s="18" t="s">
        <v>18</v>
      </c>
      <c r="D6" s="4" t="s">
        <v>14</v>
      </c>
      <c r="E6" s="2">
        <v>8</v>
      </c>
      <c r="F6" s="5">
        <v>14.731360243055557</v>
      </c>
      <c r="G6" s="5">
        <f t="shared" ref="G6:G7" si="0">(E6*F6)</f>
        <v>117.85088194444445</v>
      </c>
      <c r="H6" s="2"/>
      <c r="I6" s="2"/>
    </row>
    <row r="7" spans="1:9" ht="33.75" customHeight="1" x14ac:dyDescent="0.25">
      <c r="A7" s="2" t="s">
        <v>31</v>
      </c>
      <c r="B7" s="2" t="s">
        <v>32</v>
      </c>
      <c r="C7" s="18" t="s">
        <v>33</v>
      </c>
      <c r="D7" s="4" t="s">
        <v>14</v>
      </c>
      <c r="E7" s="2">
        <v>0</v>
      </c>
      <c r="F7" s="5">
        <v>14.731360243055557</v>
      </c>
      <c r="G7" s="5">
        <f t="shared" si="0"/>
        <v>0</v>
      </c>
      <c r="H7" s="2"/>
      <c r="I7" s="2"/>
    </row>
    <row r="8" spans="1:9" x14ac:dyDescent="0.25">
      <c r="A8" s="2"/>
      <c r="B8" s="2"/>
      <c r="C8" s="6"/>
      <c r="D8" s="4"/>
      <c r="E8" s="2"/>
      <c r="F8" s="2"/>
      <c r="G8" s="5"/>
      <c r="H8" s="2"/>
      <c r="I8" s="2"/>
    </row>
    <row r="9" spans="1:9" x14ac:dyDescent="0.25">
      <c r="A9" s="2"/>
      <c r="B9" s="8"/>
      <c r="C9" s="9"/>
      <c r="D9" s="4"/>
      <c r="E9" s="2"/>
      <c r="F9" s="2"/>
      <c r="G9" s="5"/>
      <c r="H9" s="2"/>
      <c r="I9" s="2"/>
    </row>
    <row r="10" spans="1:9" x14ac:dyDescent="0.25">
      <c r="A10" s="10"/>
      <c r="B10" s="10"/>
      <c r="C10" s="11"/>
      <c r="D10" s="12"/>
      <c r="E10" s="10"/>
      <c r="F10" s="10"/>
      <c r="G10" s="5"/>
      <c r="H10" s="10"/>
      <c r="I10" s="2"/>
    </row>
    <row r="11" spans="1:9" x14ac:dyDescent="0.25">
      <c r="A11" s="2"/>
      <c r="B11" s="2"/>
      <c r="C11" s="3"/>
      <c r="D11" s="4"/>
      <c r="E11" s="2"/>
      <c r="F11" s="2"/>
      <c r="G11" s="5"/>
      <c r="H11" s="2"/>
      <c r="I11" s="2"/>
    </row>
    <row r="12" spans="1:9" x14ac:dyDescent="0.25">
      <c r="A12" s="2"/>
      <c r="B12" s="13"/>
      <c r="C12" s="7"/>
      <c r="D12" s="4"/>
      <c r="E12" s="2"/>
      <c r="F12" s="2"/>
      <c r="G12" s="5"/>
      <c r="H12" s="2"/>
      <c r="I12" s="2"/>
    </row>
    <row r="13" spans="1:9" x14ac:dyDescent="0.25">
      <c r="A13" s="2"/>
      <c r="B13" s="13"/>
      <c r="C13" s="7"/>
      <c r="D13" s="4"/>
      <c r="E13" s="2"/>
      <c r="F13" s="2"/>
      <c r="G13" s="5"/>
      <c r="H13" s="2"/>
      <c r="I13" s="2"/>
    </row>
    <row r="14" spans="1:9" x14ac:dyDescent="0.25">
      <c r="A14" s="2"/>
      <c r="B14" s="2"/>
      <c r="C14" s="6"/>
      <c r="D14" s="4"/>
      <c r="E14" s="2"/>
      <c r="F14" s="2"/>
      <c r="G14" s="5"/>
      <c r="H14" s="2"/>
      <c r="I14" s="2"/>
    </row>
    <row r="15" spans="1:9" x14ac:dyDescent="0.25">
      <c r="A15" s="2"/>
      <c r="B15" s="2"/>
      <c r="C15" s="7"/>
      <c r="D15" s="4"/>
      <c r="E15" s="2"/>
      <c r="F15" s="2"/>
      <c r="G15" s="5"/>
      <c r="H15" s="2"/>
      <c r="I15" s="2"/>
    </row>
    <row r="16" spans="1:9" x14ac:dyDescent="0.25">
      <c r="A16" s="2"/>
      <c r="B16" s="2"/>
      <c r="C16" s="14"/>
      <c r="D16" s="4"/>
      <c r="E16" s="2"/>
      <c r="F16" s="2"/>
      <c r="G16" s="5"/>
      <c r="H16" s="2"/>
      <c r="I16" s="2"/>
    </row>
    <row r="17" spans="1:9" ht="30" x14ac:dyDescent="0.25">
      <c r="A17" s="15"/>
      <c r="B17" s="15"/>
      <c r="C17" s="15"/>
      <c r="D17" s="15"/>
      <c r="E17" s="15" t="s">
        <v>9</v>
      </c>
      <c r="F17" s="16" t="s">
        <v>10</v>
      </c>
      <c r="G17" s="17">
        <f>SUM(G5:G16)</f>
        <v>206.23904340277778</v>
      </c>
      <c r="H17" s="2"/>
      <c r="I17" s="2"/>
    </row>
  </sheetData>
  <mergeCells count="9">
    <mergeCell ref="A1:I2"/>
    <mergeCell ref="G3:G4"/>
    <mergeCell ref="H3:I3"/>
    <mergeCell ref="A3:A4"/>
    <mergeCell ref="B3:B4"/>
    <mergeCell ref="C3:C4"/>
    <mergeCell ref="D3:D4"/>
    <mergeCell ref="E3:E4"/>
    <mergeCell ref="F3:F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13</vt:i4>
      </vt:variant>
    </vt:vector>
  </HeadingPairs>
  <TitlesOfParts>
    <vt:vector size="13" baseType="lpstr">
      <vt:lpstr>GENNAIO 2018</vt:lpstr>
      <vt:lpstr>FEBBRAIO 2018</vt:lpstr>
      <vt:lpstr>MARZO 2018</vt:lpstr>
      <vt:lpstr>APRILE 2018</vt:lpstr>
      <vt:lpstr>MAGGIO 2018</vt:lpstr>
      <vt:lpstr>GIUGNO 2018</vt:lpstr>
      <vt:lpstr>LUGLIO 2018</vt:lpstr>
      <vt:lpstr>AGOSTO 2018</vt:lpstr>
      <vt:lpstr>SETTEMBRE 2018</vt:lpstr>
      <vt:lpstr>OTTOBRE 2018</vt:lpstr>
      <vt:lpstr>NOVEMBRE 2018</vt:lpstr>
      <vt:lpstr>DICEMBRE 2018</vt:lpstr>
      <vt:lpstr>RIEPILOGO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Antonietta Boni</dc:creator>
  <cp:lastModifiedBy>Antonietta Boni</cp:lastModifiedBy>
  <cp:lastPrinted>2018-04-05T16:03:47Z</cp:lastPrinted>
  <dcterms:created xsi:type="dcterms:W3CDTF">2018-02-02T10:40:21Z</dcterms:created>
  <dcterms:modified xsi:type="dcterms:W3CDTF">2019-01-11T08:31:18Z</dcterms:modified>
</cp:coreProperties>
</file>