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28755" windowHeight="12585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Foglio1!$C$2:$M$86</definedName>
  </definedNames>
  <calcPr calcId="145621"/>
</workbook>
</file>

<file path=xl/calcChain.xml><?xml version="1.0" encoding="utf-8"?>
<calcChain xmlns="http://schemas.openxmlformats.org/spreadsheetml/2006/main">
  <c r="F79" i="1" l="1"/>
  <c r="F46" i="1"/>
  <c r="D44" i="1"/>
  <c r="D22" i="1"/>
  <c r="F72" i="1"/>
  <c r="K72" i="1" l="1"/>
  <c r="M13" i="1"/>
  <c r="J30" i="1" s="1"/>
  <c r="J52" i="1" s="1"/>
  <c r="K13" i="1"/>
  <c r="F13" i="1"/>
  <c r="J28" i="1" s="1"/>
  <c r="J50" i="1" s="1"/>
  <c r="D13" i="1"/>
  <c r="F16" i="1" l="1"/>
  <c r="F81" i="1"/>
  <c r="D16" i="1"/>
  <c r="F18" i="1" l="1"/>
  <c r="F22" i="1" l="1"/>
  <c r="F26" i="1" s="1"/>
  <c r="F32" i="1" s="1"/>
  <c r="F36" i="1" s="1"/>
  <c r="F44" i="1"/>
  <c r="F48" i="1" s="1"/>
  <c r="F54" i="1" s="1"/>
  <c r="F58" i="1" s="1"/>
  <c r="M72" i="1" l="1"/>
  <c r="F86" i="1"/>
  <c r="M74" i="1" l="1"/>
</calcChain>
</file>

<file path=xl/sharedStrings.xml><?xml version="1.0" encoding="utf-8"?>
<sst xmlns="http://schemas.openxmlformats.org/spreadsheetml/2006/main" count="66" uniqueCount="50">
  <si>
    <t>Risorse stabili</t>
  </si>
  <si>
    <t>Risorse variabili</t>
  </si>
  <si>
    <t>(A)</t>
  </si>
  <si>
    <t>(B)</t>
  </si>
  <si>
    <t>(C)</t>
  </si>
  <si>
    <t>(D)</t>
  </si>
  <si>
    <t>Soggette a limite</t>
  </si>
  <si>
    <t>Non soggette a limite</t>
  </si>
  <si>
    <t>E = A + B</t>
  </si>
  <si>
    <t>F = C + D</t>
  </si>
  <si>
    <t>G = E + F</t>
  </si>
  <si>
    <t>Totale fondo</t>
  </si>
  <si>
    <t>Limite anno 2016 adeguato</t>
  </si>
  <si>
    <t>Risorse variabili non soggette a limite</t>
  </si>
  <si>
    <t>Risorse stabili non soggette a limite</t>
  </si>
  <si>
    <t>H</t>
  </si>
  <si>
    <t>Retribuzione di posizione</t>
  </si>
  <si>
    <t>2016</t>
  </si>
  <si>
    <t>2021</t>
  </si>
  <si>
    <t>Totale</t>
  </si>
  <si>
    <t>Importo fondo soggetto a limite</t>
  </si>
  <si>
    <t>Decurtazione permanente</t>
  </si>
  <si>
    <t>Verifica limite art.23 comma 2 D.Lgs. 75 / 2017</t>
  </si>
  <si>
    <t>Totale fondo (al netto delle decurtazioni)</t>
  </si>
  <si>
    <t>G</t>
  </si>
  <si>
    <t>I = G - H</t>
  </si>
  <si>
    <t>L</t>
  </si>
  <si>
    <t>M</t>
  </si>
  <si>
    <t>N = + I - L - M</t>
  </si>
  <si>
    <t>Totale fondo (da confrontare con limite 2016)</t>
  </si>
  <si>
    <t>Fondo risorse decentrate (quota soggetta a limite)</t>
  </si>
  <si>
    <t>Fondo risorse decentrate (quota non soggetta a limite)</t>
  </si>
  <si>
    <t>Retribuzione di posizione e risultato</t>
  </si>
  <si>
    <t>Importo da stanziare nel bilancio di previsione</t>
  </si>
  <si>
    <t>Tabella di riconciliazione per il bilancio di previsione</t>
  </si>
  <si>
    <t>Importo rilevato dal prospetto FONDO RISORSE DECENTRATE (Fondo pro capite al 31.12.2021)</t>
  </si>
  <si>
    <t>Limite 2016 adeguato</t>
  </si>
  <si>
    <t>*</t>
  </si>
  <si>
    <t>Importo da finanziare con gli spazi assunzionali</t>
  </si>
  <si>
    <t>Totale fondo (da confrontare con limite 31.12.18)</t>
  </si>
  <si>
    <t>Limite pro capite soggetto al D.L. n. 34/2019</t>
  </si>
  <si>
    <t>Importo rilevato dal prospetto FONDO RISORSE DECENTRATE (Fondo pro capite al 31.12.2018)</t>
  </si>
  <si>
    <t>(O)</t>
  </si>
  <si>
    <t>Differenza in + rispetto al fondo pro capite</t>
  </si>
  <si>
    <t>(N)</t>
  </si>
  <si>
    <t>P = N - O</t>
  </si>
  <si>
    <t>Verifica valore medio pro-capite riferito all'anno 2018 - art. 33, comma 2,  D.L. 30.4.2019. n. 34, convertito nella legge 28.6.2019, n. 58</t>
  </si>
  <si>
    <t>Differenza</t>
  </si>
  <si>
    <r>
      <rPr>
        <sz val="11"/>
        <color theme="1"/>
        <rFont val="Calibri"/>
        <family val="2"/>
        <scheme val="minor"/>
      </rPr>
      <t>Comune di</t>
    </r>
    <r>
      <rPr>
        <b/>
        <sz val="11"/>
        <color theme="1"/>
        <rFont val="Calibri"/>
        <family val="2"/>
        <scheme val="minor"/>
      </rPr>
      <t xml:space="preserve"> MONTEGALLO (AP) - Anno 2021</t>
    </r>
  </si>
  <si>
    <t>di cui € 8.230,39 residuo non utilizzato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</si>
</sst>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i/>
      <sz val="11"/>
      <color theme="9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9"/>
      <color rgb="FFC00000"/>
      <name val="Calibri"/>
      <family val="2"/>
      <scheme val="minor"/>
    </font>
    <font>
      <b/>
      <i/>
      <sz val="11"/>
      <color rgb="FFCC0000"/>
      <name val="Calibri"/>
      <family val="2"/>
      <scheme val="minor"/>
    </font>
    <font>
      <b/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" fontId="0" fillId="0" borderId="0" xfId="0" applyNumberFormat="1"/>
    <xf numFmtId="4" fontId="3" fillId="0" borderId="0" xfId="0" applyNumberFormat="1" applyFont="1"/>
    <xf numFmtId="4" fontId="1" fillId="0" borderId="0" xfId="0" applyNumberFormat="1" applyFont="1"/>
    <xf numFmtId="4" fontId="4" fillId="0" borderId="0" xfId="0" applyNumberFormat="1" applyFont="1"/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" fontId="8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center"/>
    </xf>
    <xf numFmtId="4" fontId="11" fillId="0" borderId="0" xfId="0" applyNumberFormat="1" applyFont="1"/>
    <xf numFmtId="4" fontId="12" fillId="0" borderId="0" xfId="0" applyNumberFormat="1" applyFont="1"/>
    <xf numFmtId="4" fontId="10" fillId="0" borderId="0" xfId="0" applyNumberFormat="1" applyFont="1"/>
    <xf numFmtId="4" fontId="2" fillId="0" borderId="0" xfId="0" applyNumberFormat="1" applyFont="1" applyAlignment="1">
      <alignment horizontal="center"/>
    </xf>
    <xf numFmtId="4" fontId="13" fillId="0" borderId="0" xfId="0" applyNumberFormat="1" applyFont="1"/>
    <xf numFmtId="4" fontId="14" fillId="0" borderId="0" xfId="0" applyNumberFormat="1" applyFont="1"/>
    <xf numFmtId="4" fontId="7" fillId="0" borderId="0" xfId="0" applyNumberFormat="1" applyFont="1"/>
    <xf numFmtId="4" fontId="15" fillId="0" borderId="0" xfId="0" applyNumberFormat="1" applyFont="1"/>
    <xf numFmtId="0" fontId="1" fillId="0" borderId="0" xfId="0" applyFont="1"/>
    <xf numFmtId="4" fontId="16" fillId="0" borderId="0" xfId="0" applyNumberFormat="1" applyFont="1"/>
    <xf numFmtId="4" fontId="17" fillId="0" borderId="0" xfId="0" applyNumberFormat="1" applyFont="1"/>
    <xf numFmtId="4" fontId="1" fillId="4" borderId="4" xfId="0" applyNumberFormat="1" applyFont="1" applyFill="1" applyBorder="1"/>
    <xf numFmtId="4" fontId="18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" fontId="15" fillId="2" borderId="4" xfId="0" applyNumberFormat="1" applyFont="1" applyFill="1" applyBorder="1"/>
    <xf numFmtId="4" fontId="19" fillId="0" borderId="0" xfId="0" applyNumberFormat="1" applyFont="1"/>
    <xf numFmtId="4" fontId="0" fillId="0" borderId="0" xfId="0" applyNumberFormat="1" applyAlignment="1">
      <alignment horizontal="center"/>
    </xf>
    <xf numFmtId="4" fontId="8" fillId="0" borderId="4" xfId="0" quotePrefix="1" applyNumberFormat="1" applyFont="1" applyBorder="1" applyAlignment="1">
      <alignment horizontal="center"/>
    </xf>
    <xf numFmtId="4" fontId="9" fillId="0" borderId="0" xfId="0" applyNumberFormat="1" applyFont="1" applyAlignment="1">
      <alignment horizontal="center"/>
    </xf>
    <xf numFmtId="4" fontId="10" fillId="0" borderId="5" xfId="0" applyNumberFormat="1" applyFont="1" applyBorder="1"/>
    <xf numFmtId="4" fontId="10" fillId="0" borderId="5" xfId="0" applyNumberFormat="1" applyFont="1" applyBorder="1" applyAlignment="1">
      <alignment horizontal="center"/>
    </xf>
    <xf numFmtId="4" fontId="4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" fontId="20" fillId="3" borderId="1" xfId="0" applyNumberFormat="1" applyFont="1" applyFill="1" applyBorder="1" applyAlignment="1">
      <alignment horizontal="center"/>
    </xf>
    <xf numFmtId="4" fontId="20" fillId="3" borderId="2" xfId="0" applyNumberFormat="1" applyFont="1" applyFill="1" applyBorder="1" applyAlignment="1">
      <alignment horizontal="center"/>
    </xf>
    <xf numFmtId="4" fontId="20" fillId="3" borderId="3" xfId="0" applyNumberFormat="1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CCFFFF"/>
      <color rgb="FF66FFFF"/>
      <color rgb="FFCC0000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Z86"/>
  <sheetViews>
    <sheetView tabSelected="1" topLeftCell="C59" zoomScale="120" zoomScaleNormal="120" workbookViewId="0">
      <selection activeCell="K90" sqref="K90"/>
    </sheetView>
  </sheetViews>
  <sheetFormatPr defaultRowHeight="15" x14ac:dyDescent="0.25"/>
  <cols>
    <col min="1" max="1" width="2.5703125" customWidth="1"/>
    <col min="3" max="3" width="7.28515625" customWidth="1"/>
    <col min="4" max="4" width="44.7109375" customWidth="1"/>
    <col min="5" max="5" width="8" customWidth="1"/>
    <col min="6" max="6" width="41.7109375" customWidth="1"/>
    <col min="7" max="7" width="3.5703125" customWidth="1"/>
    <col min="8" max="8" width="7.28515625" customWidth="1"/>
    <col min="9" max="9" width="1.5703125" customWidth="1"/>
    <col min="10" max="10" width="10.85546875" bestFit="1" customWidth="1"/>
    <col min="11" max="11" width="23.7109375" customWidth="1"/>
    <col min="13" max="13" width="25.140625" customWidth="1"/>
    <col min="15" max="15" width="10.28515625" bestFit="1" customWidth="1"/>
    <col min="16" max="16" width="14.140625" customWidth="1"/>
  </cols>
  <sheetData>
    <row r="2" spans="3:26" x14ac:dyDescent="0.25">
      <c r="C2" s="39" t="s">
        <v>48</v>
      </c>
      <c r="D2" s="40"/>
      <c r="E2" s="41"/>
    </row>
    <row r="4" spans="3:26" x14ac:dyDescent="0.25">
      <c r="C4" s="36" t="s">
        <v>0</v>
      </c>
      <c r="D4" s="37"/>
      <c r="E4" s="37"/>
      <c r="F4" s="38"/>
      <c r="J4" s="36" t="s">
        <v>1</v>
      </c>
      <c r="K4" s="37"/>
      <c r="L4" s="37"/>
      <c r="M4" s="38"/>
    </row>
    <row r="5" spans="3:26" x14ac:dyDescent="0.25">
      <c r="D5" s="5"/>
      <c r="E5" s="5"/>
      <c r="F5" s="5"/>
      <c r="K5" s="5"/>
      <c r="L5" s="5"/>
      <c r="M5" s="5"/>
    </row>
    <row r="6" spans="3:26" x14ac:dyDescent="0.25">
      <c r="D6" s="6" t="s">
        <v>6</v>
      </c>
      <c r="E6" s="5"/>
      <c r="F6" s="7" t="s">
        <v>7</v>
      </c>
      <c r="K6" s="6" t="s">
        <v>6</v>
      </c>
      <c r="L6" s="5"/>
      <c r="M6" s="7" t="s">
        <v>7</v>
      </c>
    </row>
    <row r="7" spans="3:26" ht="15.75" thickBot="1" x14ac:dyDescent="0.3">
      <c r="C7" s="1"/>
      <c r="D7" s="1"/>
      <c r="E7" s="26"/>
      <c r="F7" s="1"/>
      <c r="G7" s="1"/>
      <c r="H7" s="1"/>
      <c r="I7" s="1"/>
      <c r="J7" s="1"/>
      <c r="K7" s="1"/>
      <c r="L7" s="26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3:26" ht="15.75" thickBot="1" x14ac:dyDescent="0.3">
      <c r="C8" s="1"/>
      <c r="D8" s="30">
        <v>15773.17</v>
      </c>
      <c r="E8" s="9"/>
      <c r="F8" s="30">
        <v>332.8</v>
      </c>
      <c r="G8" s="12"/>
      <c r="H8" s="12"/>
      <c r="I8" s="12"/>
      <c r="J8" s="12"/>
      <c r="K8" s="30">
        <v>38.380000000000003</v>
      </c>
      <c r="L8" s="9"/>
      <c r="M8" s="29">
        <v>8230.39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3:26" ht="6" customHeight="1" thickBot="1" x14ac:dyDescent="0.3">
      <c r="C9" s="1"/>
      <c r="D9" s="9"/>
      <c r="E9" s="9"/>
      <c r="F9" s="9"/>
      <c r="G9" s="12"/>
      <c r="H9" s="12"/>
      <c r="I9" s="12"/>
      <c r="J9" s="12"/>
      <c r="K9" s="9"/>
      <c r="L9" s="9"/>
      <c r="M9" s="12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3:26" ht="15.75" thickBot="1" x14ac:dyDescent="0.3">
      <c r="C10" s="26"/>
      <c r="D10" s="30">
        <v>2431.52</v>
      </c>
      <c r="E10" s="9"/>
      <c r="F10" s="30">
        <v>189.87</v>
      </c>
      <c r="G10" s="12"/>
      <c r="H10" s="12"/>
      <c r="I10" s="12"/>
      <c r="J10" s="12"/>
      <c r="K10" s="30"/>
      <c r="L10" s="9"/>
      <c r="M10" s="29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3:26" ht="6" customHeight="1" x14ac:dyDescent="0.25">
      <c r="C11" s="26"/>
      <c r="D11" s="9"/>
      <c r="E11" s="9"/>
      <c r="F11" s="9"/>
      <c r="G11" s="12"/>
      <c r="H11" s="12"/>
      <c r="I11" s="12"/>
      <c r="J11" s="9"/>
      <c r="K11" s="9"/>
      <c r="L11" s="9"/>
      <c r="M11" s="12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3:26" ht="6" customHeight="1" x14ac:dyDescent="0.25">
      <c r="C12" s="26"/>
      <c r="D12" s="9"/>
      <c r="E12" s="9"/>
      <c r="F12" s="9"/>
      <c r="G12" s="12"/>
      <c r="H12" s="12"/>
      <c r="I12" s="12"/>
      <c r="J12" s="9"/>
      <c r="K12" s="9"/>
      <c r="L12" s="9"/>
      <c r="M12" s="12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3:26" x14ac:dyDescent="0.25">
      <c r="C13" s="8" t="s">
        <v>2</v>
      </c>
      <c r="D13" s="13">
        <f>SUM(D8:D12)</f>
        <v>18204.689999999999</v>
      </c>
      <c r="E13" s="8" t="s">
        <v>3</v>
      </c>
      <c r="F13" s="32">
        <f>SUM(F8:F12)</f>
        <v>522.67000000000007</v>
      </c>
      <c r="G13" s="1"/>
      <c r="H13" s="1"/>
      <c r="I13" s="1"/>
      <c r="J13" s="8" t="s">
        <v>4</v>
      </c>
      <c r="K13" s="13">
        <f>SUM(K8:K12)</f>
        <v>38.380000000000003</v>
      </c>
      <c r="L13" s="8" t="s">
        <v>5</v>
      </c>
      <c r="M13" s="2">
        <f>SUM(M8:M12)</f>
        <v>8230.39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3:26" ht="6" customHeight="1" x14ac:dyDescent="0.25">
      <c r="C14" s="26"/>
      <c r="D14" s="9"/>
      <c r="E14" s="9"/>
      <c r="F14" s="9"/>
      <c r="G14" s="12"/>
      <c r="H14" s="12"/>
      <c r="I14" s="12"/>
      <c r="J14" s="9"/>
      <c r="K14" s="12"/>
      <c r="L14" s="9"/>
      <c r="M14" s="12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3:26" ht="6" customHeight="1" x14ac:dyDescent="0.25">
      <c r="C15" s="26"/>
      <c r="D15" s="9"/>
      <c r="E15" s="9"/>
      <c r="F15" s="9"/>
      <c r="G15" s="12"/>
      <c r="H15" s="12"/>
      <c r="I15" s="12"/>
      <c r="J15" s="9"/>
      <c r="K15" s="12"/>
      <c r="L15" s="9"/>
      <c r="M15" s="12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3:26" x14ac:dyDescent="0.25">
      <c r="C16" s="8" t="s">
        <v>8</v>
      </c>
      <c r="D16" s="31">
        <f>+D13+K13</f>
        <v>18243.07</v>
      </c>
      <c r="E16" s="8" t="s">
        <v>9</v>
      </c>
      <c r="F16" s="32">
        <f>+F13+M13</f>
        <v>8753.06</v>
      </c>
      <c r="G16" s="1"/>
      <c r="H16" s="1"/>
      <c r="I16" s="1"/>
      <c r="J16" s="26"/>
      <c r="K16" s="1"/>
      <c r="L16" s="26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3:26" x14ac:dyDescent="0.25">
      <c r="C17" s="8"/>
      <c r="D17" s="4"/>
      <c r="E17" s="28"/>
      <c r="F17" s="32"/>
      <c r="G17" s="1"/>
      <c r="H17" s="2"/>
      <c r="I17" s="1"/>
      <c r="J17" s="26"/>
      <c r="K17" s="1"/>
      <c r="L17" s="26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3:26" x14ac:dyDescent="0.25">
      <c r="C18" s="26"/>
      <c r="D18" s="14" t="s">
        <v>11</v>
      </c>
      <c r="E18" s="8" t="s">
        <v>10</v>
      </c>
      <c r="F18" s="33">
        <f>+D16+F16</f>
        <v>26996.129999999997</v>
      </c>
      <c r="G18" s="1"/>
      <c r="H18" s="2"/>
      <c r="I18" s="1"/>
      <c r="J18" s="26"/>
      <c r="K18" s="1"/>
      <c r="L18" s="26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3:26" x14ac:dyDescent="0.25">
      <c r="C19" s="1"/>
      <c r="D19" s="10"/>
      <c r="E19" s="9"/>
      <c r="F19" s="1"/>
      <c r="G19" s="1"/>
      <c r="H19" s="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3:26" x14ac:dyDescent="0.25">
      <c r="C20" s="36" t="s">
        <v>46</v>
      </c>
      <c r="D20" s="37"/>
      <c r="E20" s="37"/>
      <c r="F20" s="37"/>
      <c r="G20" s="37"/>
      <c r="H20" s="37"/>
      <c r="I20" s="37"/>
      <c r="J20" s="37"/>
      <c r="K20" s="37"/>
      <c r="L20" s="37"/>
      <c r="M20" s="38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3:26" x14ac:dyDescent="0.25">
      <c r="C21" s="1"/>
      <c r="D21" s="10"/>
      <c r="E21" s="9"/>
      <c r="F21" s="1"/>
      <c r="G21" s="1"/>
      <c r="H21" s="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3:26" x14ac:dyDescent="0.25">
      <c r="C22" s="1"/>
      <c r="D22" s="14" t="str">
        <f>+D18</f>
        <v>Totale fondo</v>
      </c>
      <c r="E22" s="8" t="s">
        <v>24</v>
      </c>
      <c r="F22" s="34">
        <f>+F18</f>
        <v>26996.129999999997</v>
      </c>
      <c r="G22" s="1"/>
      <c r="H22" s="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3:26" ht="6" customHeight="1" x14ac:dyDescent="0.25">
      <c r="C23" s="1"/>
      <c r="D23" s="12"/>
      <c r="E23" s="12"/>
      <c r="F23" s="9"/>
      <c r="G23" s="12"/>
      <c r="H23" s="12"/>
      <c r="I23" s="12"/>
      <c r="J23" s="12"/>
      <c r="K23" s="12"/>
      <c r="L23" s="12"/>
      <c r="M23" s="12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3:26" x14ac:dyDescent="0.25">
      <c r="C24" s="1"/>
      <c r="D24" s="15" t="s">
        <v>21</v>
      </c>
      <c r="E24" s="8" t="s">
        <v>15</v>
      </c>
      <c r="F24" s="31">
        <v>-523.64</v>
      </c>
      <c r="G24" s="1"/>
      <c r="H24" s="2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3:26" ht="6" customHeight="1" x14ac:dyDescent="0.25">
      <c r="C25" s="1"/>
      <c r="D25" s="12"/>
      <c r="E25" s="12"/>
      <c r="F25" s="9"/>
      <c r="G25" s="12"/>
      <c r="H25" s="12"/>
      <c r="I25" s="12"/>
      <c r="J25" s="12"/>
      <c r="K25" s="12"/>
      <c r="L25" s="12"/>
      <c r="M25" s="12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3:26" x14ac:dyDescent="0.25">
      <c r="C26" s="1"/>
      <c r="D26" s="14" t="s">
        <v>23</v>
      </c>
      <c r="E26" s="8" t="s">
        <v>25</v>
      </c>
      <c r="F26" s="34">
        <f>SUM(F22:F24)</f>
        <v>26472.489999999998</v>
      </c>
      <c r="G26" s="1"/>
      <c r="H26" s="2"/>
      <c r="I26" s="1"/>
      <c r="J26" s="1"/>
      <c r="K26" s="8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3:26" ht="6" customHeight="1" x14ac:dyDescent="0.25">
      <c r="C27" s="1"/>
      <c r="D27" s="12"/>
      <c r="E27" s="12"/>
      <c r="F27" s="9"/>
      <c r="G27" s="12"/>
      <c r="H27" s="12"/>
      <c r="I27" s="12"/>
      <c r="J27" s="12"/>
      <c r="K27" s="12"/>
      <c r="L27" s="12"/>
      <c r="M27" s="12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3:26" x14ac:dyDescent="0.25">
      <c r="C28" s="26"/>
      <c r="D28" s="16" t="s">
        <v>14</v>
      </c>
      <c r="E28" s="1"/>
      <c r="F28" s="32"/>
      <c r="G28" s="1"/>
      <c r="H28" s="2"/>
      <c r="I28" s="1"/>
      <c r="J28" s="2">
        <f>+F13</f>
        <v>522.67000000000007</v>
      </c>
      <c r="K28" s="8" t="s">
        <v>26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3:26" ht="6" customHeight="1" x14ac:dyDescent="0.25">
      <c r="C29" s="26"/>
      <c r="D29" s="12"/>
      <c r="E29" s="12"/>
      <c r="F29" s="9"/>
      <c r="G29" s="12"/>
      <c r="H29" s="12"/>
      <c r="I29" s="12"/>
      <c r="J29" s="12"/>
      <c r="K29" s="12"/>
      <c r="L29" s="12"/>
      <c r="M29" s="12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3:26" x14ac:dyDescent="0.25">
      <c r="C30" s="26"/>
      <c r="D30" s="16" t="s">
        <v>13</v>
      </c>
      <c r="E30" s="1"/>
      <c r="F30" s="32"/>
      <c r="G30" s="1"/>
      <c r="H30" s="2"/>
      <c r="I30" s="1"/>
      <c r="J30" s="2">
        <f>+M13</f>
        <v>8230.39</v>
      </c>
      <c r="K30" s="8" t="s">
        <v>27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3:26" ht="6" customHeight="1" x14ac:dyDescent="0.25">
      <c r="C31" s="26"/>
      <c r="D31" s="12"/>
      <c r="E31" s="12"/>
      <c r="F31" s="9"/>
      <c r="G31" s="12"/>
      <c r="H31" s="12"/>
      <c r="I31" s="12"/>
      <c r="J31" s="12"/>
      <c r="K31" s="12"/>
      <c r="L31" s="12"/>
      <c r="M31" s="12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3:26" x14ac:dyDescent="0.25">
      <c r="C32" s="8" t="s">
        <v>44</v>
      </c>
      <c r="D32" s="14" t="s">
        <v>39</v>
      </c>
      <c r="E32" s="1"/>
      <c r="F32" s="34">
        <f>+F26-J28-J30</f>
        <v>17719.43</v>
      </c>
      <c r="G32" s="1"/>
      <c r="H32" s="2"/>
      <c r="I32" s="1"/>
      <c r="J32" s="2"/>
      <c r="K32" s="8" t="s">
        <v>28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3:26" ht="6" customHeight="1" x14ac:dyDescent="0.25">
      <c r="C33" s="26"/>
      <c r="D33" s="12"/>
      <c r="E33" s="12"/>
      <c r="F33" s="34"/>
      <c r="G33" s="12"/>
      <c r="H33" s="12"/>
      <c r="I33" s="12"/>
      <c r="J33" s="12"/>
      <c r="K33" s="12"/>
      <c r="L33" s="12"/>
      <c r="M33" s="12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3:26" x14ac:dyDescent="0.25">
      <c r="C34" s="8" t="s">
        <v>42</v>
      </c>
      <c r="D34" s="25" t="s">
        <v>40</v>
      </c>
      <c r="E34" s="1"/>
      <c r="F34" s="34">
        <v>16697.29</v>
      </c>
      <c r="G34" s="1"/>
      <c r="H34" s="20" t="s">
        <v>41</v>
      </c>
      <c r="I34" s="1"/>
      <c r="J34" s="2"/>
      <c r="K34" s="20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3:26" ht="6" customHeight="1" x14ac:dyDescent="0.25">
      <c r="C35" s="26"/>
      <c r="D35" s="12"/>
      <c r="E35" s="12"/>
      <c r="F35" s="9"/>
      <c r="G35" s="12"/>
      <c r="H35" s="12"/>
      <c r="I35" s="12"/>
      <c r="J35" s="12"/>
      <c r="K35" s="12"/>
      <c r="L35" s="12"/>
      <c r="M35" s="12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3:26" x14ac:dyDescent="0.25">
      <c r="C36" s="8" t="s">
        <v>45</v>
      </c>
      <c r="D36" s="14" t="s">
        <v>43</v>
      </c>
      <c r="E36" s="1"/>
      <c r="F36" s="35">
        <f>+F32-F34</f>
        <v>1022.1399999999994</v>
      </c>
      <c r="G36" s="1"/>
      <c r="H36" s="2"/>
      <c r="I36" s="1"/>
      <c r="J36" s="2"/>
      <c r="K36" s="8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3:26" ht="6" customHeight="1" x14ac:dyDescent="0.25">
      <c r="C37" s="26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3:26" x14ac:dyDescent="0.25">
      <c r="C38" s="26"/>
      <c r="D38" s="14"/>
      <c r="E38" s="1"/>
      <c r="F38" s="3"/>
      <c r="G38" s="1"/>
      <c r="H38" s="2"/>
      <c r="I38" s="1"/>
      <c r="J38" s="3"/>
      <c r="K38" s="8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3:26" ht="6" customHeight="1" x14ac:dyDescent="0.25">
      <c r="C39" s="1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3:26" x14ac:dyDescent="0.25">
      <c r="C40" s="1"/>
      <c r="D40" s="14"/>
      <c r="E40" s="1"/>
      <c r="F40" s="3"/>
      <c r="G40" s="1"/>
      <c r="H40" s="2"/>
      <c r="I40" s="1"/>
      <c r="J40" s="1"/>
      <c r="K40" s="8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3:26" x14ac:dyDescent="0.25">
      <c r="C41" s="1"/>
      <c r="D41" s="14"/>
      <c r="E41" s="1"/>
      <c r="F41" s="3"/>
      <c r="G41" s="13"/>
      <c r="H41" s="20"/>
      <c r="I41" s="19"/>
      <c r="J41" s="19"/>
      <c r="K41" s="19"/>
      <c r="L41" s="19"/>
      <c r="M41" s="19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3:26" x14ac:dyDescent="0.25">
      <c r="C42" s="42" t="s">
        <v>22</v>
      </c>
      <c r="D42" s="43"/>
      <c r="E42" s="43"/>
      <c r="F42" s="43"/>
      <c r="G42" s="43"/>
      <c r="H42" s="43"/>
      <c r="I42" s="43"/>
      <c r="J42" s="43"/>
      <c r="K42" s="43"/>
      <c r="L42" s="43"/>
      <c r="M42" s="44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3:26" x14ac:dyDescent="0.25">
      <c r="C43" s="1"/>
      <c r="D43" s="14"/>
      <c r="E43" s="1"/>
      <c r="F43" s="3"/>
      <c r="G43" s="13"/>
      <c r="H43" s="20"/>
      <c r="I43" s="19"/>
      <c r="J43" s="19"/>
      <c r="K43" s="19"/>
      <c r="L43" s="19"/>
      <c r="M43" s="19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3:26" x14ac:dyDescent="0.25">
      <c r="C44" s="1"/>
      <c r="D44" s="14" t="str">
        <f>+D22</f>
        <v>Totale fondo</v>
      </c>
      <c r="E44" s="8" t="s">
        <v>24</v>
      </c>
      <c r="F44" s="34">
        <f>+F18</f>
        <v>26996.129999999997</v>
      </c>
      <c r="G44" s="1"/>
      <c r="H44" s="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3:26" ht="6" customHeight="1" x14ac:dyDescent="0.25">
      <c r="C45" s="26"/>
      <c r="D45" s="12"/>
      <c r="E45" s="12"/>
      <c r="F45" s="9"/>
      <c r="G45" s="12"/>
      <c r="H45" s="12"/>
      <c r="I45" s="12"/>
      <c r="J45" s="12"/>
      <c r="K45" s="12"/>
      <c r="L45" s="12"/>
      <c r="M45" s="12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3:26" x14ac:dyDescent="0.25">
      <c r="C46" s="1"/>
      <c r="D46" s="15" t="s">
        <v>21</v>
      </c>
      <c r="E46" s="8" t="s">
        <v>15</v>
      </c>
      <c r="F46" s="31">
        <f>+F24</f>
        <v>-523.64</v>
      </c>
      <c r="G46" s="1"/>
      <c r="H46" s="2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3:26" ht="6" customHeight="1" x14ac:dyDescent="0.25">
      <c r="C47" s="26"/>
      <c r="D47" s="12"/>
      <c r="E47" s="12"/>
      <c r="F47" s="9"/>
      <c r="G47" s="12"/>
      <c r="H47" s="12"/>
      <c r="I47" s="12"/>
      <c r="J47" s="12"/>
      <c r="K47" s="12"/>
      <c r="L47" s="12"/>
      <c r="M47" s="12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3:26" x14ac:dyDescent="0.25">
      <c r="C48" s="1"/>
      <c r="D48" s="14" t="s">
        <v>23</v>
      </c>
      <c r="E48" s="8" t="s">
        <v>25</v>
      </c>
      <c r="F48" s="34">
        <f>SUM(F44:F46)</f>
        <v>26472.489999999998</v>
      </c>
      <c r="G48" s="1"/>
      <c r="H48" s="2"/>
      <c r="I48" s="1"/>
      <c r="J48" s="1"/>
      <c r="K48" s="8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3:26" ht="6" customHeight="1" x14ac:dyDescent="0.25">
      <c r="C49" s="26"/>
      <c r="D49" s="12"/>
      <c r="E49" s="12"/>
      <c r="F49" s="9"/>
      <c r="G49" s="12"/>
      <c r="H49" s="12"/>
      <c r="I49" s="12"/>
      <c r="J49" s="12"/>
      <c r="K49" s="12"/>
      <c r="L49" s="12"/>
      <c r="M49" s="12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3:26" x14ac:dyDescent="0.25">
      <c r="C50" s="26"/>
      <c r="D50" s="16" t="s">
        <v>14</v>
      </c>
      <c r="E50" s="1"/>
      <c r="F50" s="32"/>
      <c r="G50" s="1"/>
      <c r="H50" s="2"/>
      <c r="I50" s="1"/>
      <c r="J50" s="2">
        <f>+J28</f>
        <v>522.67000000000007</v>
      </c>
      <c r="K50" s="8" t="s">
        <v>26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3:26" ht="6" customHeight="1" x14ac:dyDescent="0.25">
      <c r="C51" s="26"/>
      <c r="D51" s="12"/>
      <c r="E51" s="12"/>
      <c r="F51" s="9"/>
      <c r="G51" s="12"/>
      <c r="H51" s="12"/>
      <c r="I51" s="12"/>
      <c r="J51" s="12"/>
      <c r="K51" s="12"/>
      <c r="L51" s="12"/>
      <c r="M51" s="12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3:26" x14ac:dyDescent="0.25">
      <c r="C52" s="26"/>
      <c r="D52" s="16" t="s">
        <v>13</v>
      </c>
      <c r="E52" s="1"/>
      <c r="F52" s="32"/>
      <c r="G52" s="1"/>
      <c r="H52" s="2"/>
      <c r="I52" s="1"/>
      <c r="J52" s="2">
        <f>+J30</f>
        <v>8230.39</v>
      </c>
      <c r="K52" s="8" t="s">
        <v>27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3:26" ht="6" customHeight="1" x14ac:dyDescent="0.25">
      <c r="C53" s="26"/>
      <c r="D53" s="12"/>
      <c r="E53" s="12"/>
      <c r="F53" s="9"/>
      <c r="G53" s="12"/>
      <c r="H53" s="12"/>
      <c r="I53" s="12"/>
      <c r="J53" s="12"/>
      <c r="K53" s="12"/>
      <c r="L53" s="12"/>
      <c r="M53" s="12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3:26" x14ac:dyDescent="0.25">
      <c r="C54" s="8" t="s">
        <v>44</v>
      </c>
      <c r="D54" s="14" t="s">
        <v>29</v>
      </c>
      <c r="E54" s="1"/>
      <c r="F54" s="34">
        <f>+F48-J50-J52</f>
        <v>17719.43</v>
      </c>
      <c r="G54" s="1"/>
      <c r="H54" s="2"/>
      <c r="I54" s="1"/>
      <c r="J54" s="2"/>
      <c r="K54" s="8" t="s">
        <v>28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3:26" ht="6" customHeight="1" x14ac:dyDescent="0.25">
      <c r="C55" s="26"/>
      <c r="D55" s="12"/>
      <c r="E55" s="12"/>
      <c r="F55" s="9"/>
      <c r="G55" s="12"/>
      <c r="H55" s="12"/>
      <c r="I55" s="12"/>
      <c r="J55" s="12"/>
      <c r="K55" s="12"/>
      <c r="L55" s="12"/>
      <c r="M55" s="12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3:26" x14ac:dyDescent="0.25">
      <c r="C56" s="8" t="s">
        <v>42</v>
      </c>
      <c r="D56" s="25" t="s">
        <v>12</v>
      </c>
      <c r="E56" s="1"/>
      <c r="F56" s="34">
        <v>15543</v>
      </c>
      <c r="G56" s="1"/>
      <c r="H56" s="20" t="s">
        <v>35</v>
      </c>
      <c r="I56" s="1"/>
      <c r="J56" s="2"/>
      <c r="K56" s="20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3:26" ht="6" customHeight="1" x14ac:dyDescent="0.25">
      <c r="C57" s="26"/>
      <c r="D57" s="12"/>
      <c r="E57" s="12"/>
      <c r="F57" s="9"/>
      <c r="G57" s="12"/>
      <c r="H57" s="12"/>
      <c r="I57" s="12"/>
      <c r="J57" s="12"/>
      <c r="K57" s="12"/>
      <c r="L57" s="12"/>
      <c r="M57" s="12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3:26" x14ac:dyDescent="0.25">
      <c r="C58" s="8" t="s">
        <v>45</v>
      </c>
      <c r="D58" s="14" t="s">
        <v>47</v>
      </c>
      <c r="E58" s="1"/>
      <c r="F58" s="35">
        <f>+F54-F56</f>
        <v>2176.4300000000003</v>
      </c>
      <c r="G58" s="1"/>
      <c r="H58" s="2"/>
      <c r="I58" s="1"/>
      <c r="J58" s="2"/>
      <c r="K58" s="8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3:26" x14ac:dyDescent="0.25">
      <c r="C59" s="8"/>
      <c r="D59" s="14"/>
      <c r="E59" s="1"/>
      <c r="F59" s="1"/>
      <c r="G59" s="1"/>
      <c r="H59" s="2"/>
      <c r="I59" s="1"/>
      <c r="J59" s="2"/>
      <c r="K59" s="8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3:26" x14ac:dyDescent="0.25">
      <c r="C60" s="8"/>
      <c r="D60" s="14"/>
      <c r="E60" s="1"/>
      <c r="F60" s="1"/>
      <c r="G60" s="1"/>
      <c r="H60" s="2"/>
      <c r="I60" s="1"/>
      <c r="J60" s="2"/>
      <c r="K60" s="8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3:26" x14ac:dyDescent="0.25">
      <c r="C61" s="8"/>
      <c r="D61" s="14"/>
      <c r="E61" s="1"/>
      <c r="F61" s="1"/>
      <c r="G61" s="1"/>
      <c r="H61" s="2"/>
      <c r="I61" s="1"/>
      <c r="J61" s="2"/>
      <c r="K61" s="8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3:26" x14ac:dyDescent="0.25">
      <c r="C62" s="8"/>
      <c r="D62" s="14"/>
      <c r="E62" s="1"/>
      <c r="F62" s="1"/>
      <c r="G62" s="1"/>
      <c r="H62" s="2"/>
      <c r="I62" s="1"/>
      <c r="J62" s="2"/>
      <c r="K62" s="8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3:26" x14ac:dyDescent="0.25">
      <c r="C63" s="8"/>
      <c r="D63" s="14"/>
      <c r="E63" s="1"/>
      <c r="F63" s="27" t="s">
        <v>17</v>
      </c>
      <c r="G63" s="1"/>
      <c r="H63" s="2"/>
      <c r="I63" s="1"/>
      <c r="J63" s="2"/>
      <c r="K63" s="27" t="s">
        <v>17</v>
      </c>
      <c r="L63" s="1"/>
      <c r="M63" s="27" t="s">
        <v>18</v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3:26" x14ac:dyDescent="0.25">
      <c r="C64" s="8"/>
      <c r="D64" s="14"/>
      <c r="E64" s="1"/>
      <c r="F64" s="1"/>
      <c r="G64" s="1"/>
      <c r="H64" s="2"/>
      <c r="I64" s="1"/>
      <c r="J64" s="2"/>
      <c r="K64" s="8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3:26" x14ac:dyDescent="0.25">
      <c r="C65" s="1"/>
      <c r="D65" s="11"/>
      <c r="E65" s="1"/>
      <c r="F65" s="12"/>
      <c r="G65" s="13"/>
      <c r="H65" s="2"/>
      <c r="I65" s="1"/>
      <c r="J65" s="1"/>
      <c r="K65" s="22" t="s">
        <v>36</v>
      </c>
      <c r="L65" s="1"/>
      <c r="M65" s="12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3:26" ht="6" customHeight="1" x14ac:dyDescent="0.25">
      <c r="C66" s="1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3:26" x14ac:dyDescent="0.25">
      <c r="D67" s="14" t="s">
        <v>20</v>
      </c>
      <c r="F67" s="3"/>
      <c r="G67" s="3"/>
      <c r="H67" s="3"/>
      <c r="I67" s="3"/>
      <c r="J67" s="3"/>
      <c r="K67" s="3"/>
      <c r="L67" s="3"/>
      <c r="M67" s="3"/>
    </row>
    <row r="68" spans="3:26" ht="6" customHeight="1" x14ac:dyDescent="0.25">
      <c r="C68" s="1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3:26" x14ac:dyDescent="0.25">
      <c r="D69" s="14" t="s">
        <v>16</v>
      </c>
      <c r="F69" s="3"/>
      <c r="G69" s="3"/>
      <c r="H69" s="3"/>
      <c r="I69" s="3"/>
      <c r="J69" s="3"/>
      <c r="K69" s="3"/>
      <c r="L69" s="3"/>
      <c r="M69" s="3">
        <v>0</v>
      </c>
    </row>
    <row r="70" spans="3:26" ht="6" customHeight="1" x14ac:dyDescent="0.25">
      <c r="C70" s="1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3:26" x14ac:dyDescent="0.25">
      <c r="D71" s="14"/>
    </row>
    <row r="72" spans="3:26" x14ac:dyDescent="0.25">
      <c r="D72" s="17" t="s">
        <v>19</v>
      </c>
      <c r="F72" s="21">
        <f>SUM(F67:F70)</f>
        <v>0</v>
      </c>
      <c r="G72" s="18"/>
      <c r="H72" s="18"/>
      <c r="I72" s="18"/>
      <c r="J72" s="18"/>
      <c r="K72" s="21">
        <f>SUM(K67:K71)</f>
        <v>0</v>
      </c>
      <c r="L72" s="23" t="s">
        <v>37</v>
      </c>
      <c r="M72" s="21">
        <f>SUM(M67:M71)</f>
        <v>0</v>
      </c>
      <c r="O72" s="1"/>
    </row>
    <row r="73" spans="3:26" x14ac:dyDescent="0.25">
      <c r="D73" s="17"/>
      <c r="F73" s="17"/>
      <c r="G73" s="17"/>
      <c r="H73" s="17"/>
      <c r="I73" s="17"/>
      <c r="J73" s="17"/>
      <c r="K73" s="17"/>
      <c r="L73" s="17"/>
      <c r="M73" s="17"/>
      <c r="O73" s="1"/>
    </row>
    <row r="74" spans="3:26" x14ac:dyDescent="0.25">
      <c r="D74" s="24" t="s">
        <v>38</v>
      </c>
      <c r="F74" s="17"/>
      <c r="G74" s="17"/>
      <c r="H74" s="17"/>
      <c r="I74" s="17"/>
      <c r="J74" s="17"/>
      <c r="K74" s="17"/>
      <c r="L74" s="17"/>
      <c r="M74" s="3">
        <f>+M72-K72</f>
        <v>0</v>
      </c>
      <c r="O74" s="1"/>
    </row>
    <row r="75" spans="3:26" x14ac:dyDescent="0.25">
      <c r="D75" s="17"/>
      <c r="F75" s="17"/>
      <c r="G75" s="17"/>
      <c r="H75" s="17"/>
      <c r="I75" s="17"/>
      <c r="J75" s="17"/>
      <c r="K75" s="17"/>
      <c r="L75" s="17"/>
      <c r="M75" s="17"/>
      <c r="O75" s="1"/>
    </row>
    <row r="77" spans="3:26" x14ac:dyDescent="0.25">
      <c r="C77" s="36" t="s">
        <v>34</v>
      </c>
      <c r="D77" s="37"/>
      <c r="E77" s="37"/>
      <c r="F77" s="37"/>
      <c r="G77" s="37"/>
      <c r="H77" s="37"/>
      <c r="I77" s="37"/>
      <c r="J77" s="37"/>
      <c r="K77" s="37"/>
      <c r="L77" s="37"/>
      <c r="M77" s="38"/>
    </row>
    <row r="79" spans="3:26" x14ac:dyDescent="0.25">
      <c r="D79" s="14" t="s">
        <v>30</v>
      </c>
      <c r="F79" s="34">
        <f>+F56</f>
        <v>15543</v>
      </c>
    </row>
    <row r="80" spans="3:26" ht="6" customHeight="1" x14ac:dyDescent="0.25">
      <c r="C80" s="1"/>
      <c r="D80" s="12"/>
      <c r="E80" s="12"/>
      <c r="F80" s="9"/>
      <c r="G80" s="12"/>
      <c r="H80" s="12"/>
      <c r="I80" s="12"/>
      <c r="J80" s="12"/>
      <c r="K80" s="12"/>
      <c r="L80" s="12"/>
      <c r="M80" s="12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3:26" x14ac:dyDescent="0.25">
      <c r="D81" s="14" t="s">
        <v>31</v>
      </c>
      <c r="F81" s="34">
        <f>+J28+J30</f>
        <v>8753.06</v>
      </c>
    </row>
    <row r="82" spans="3:26" ht="6" customHeight="1" x14ac:dyDescent="0.25">
      <c r="C82" s="1"/>
      <c r="D82" s="12"/>
      <c r="E82" s="12"/>
      <c r="F82" s="9"/>
      <c r="G82" s="12"/>
      <c r="H82" s="12"/>
      <c r="I82" s="12"/>
      <c r="J82" s="12"/>
      <c r="K82" s="12"/>
      <c r="L82" s="12"/>
      <c r="M82" s="12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3:26" x14ac:dyDescent="0.25">
      <c r="D83" s="14" t="s">
        <v>32</v>
      </c>
      <c r="F83" s="34"/>
    </row>
    <row r="84" spans="3:26" ht="6" customHeight="1" x14ac:dyDescent="0.25">
      <c r="C84" s="1"/>
      <c r="D84" s="12"/>
      <c r="E84" s="12"/>
      <c r="F84" s="9"/>
      <c r="G84" s="12"/>
      <c r="H84" s="12"/>
      <c r="I84" s="12"/>
      <c r="J84" s="12"/>
      <c r="K84" s="12"/>
      <c r="L84" s="12"/>
      <c r="M84" s="12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3:26" ht="6" customHeight="1" x14ac:dyDescent="0.25">
      <c r="C85" s="1"/>
      <c r="D85" s="12"/>
      <c r="E85" s="12"/>
      <c r="F85" s="9"/>
      <c r="G85" s="12"/>
      <c r="H85" s="12"/>
      <c r="I85" s="12"/>
      <c r="J85" s="12"/>
      <c r="K85" s="12"/>
      <c r="L85" s="12"/>
      <c r="M85" s="12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3:26" x14ac:dyDescent="0.25">
      <c r="D86" s="17" t="s">
        <v>33</v>
      </c>
      <c r="F86" s="31">
        <f>SUM(F79:F83)</f>
        <v>24296.059999999998</v>
      </c>
      <c r="G86" t="s">
        <v>49</v>
      </c>
    </row>
  </sheetData>
  <mergeCells count="6">
    <mergeCell ref="C77:M77"/>
    <mergeCell ref="C4:F4"/>
    <mergeCell ref="J4:M4"/>
    <mergeCell ref="C2:E2"/>
    <mergeCell ref="C20:M20"/>
    <mergeCell ref="C42:M42"/>
  </mergeCells>
  <pageMargins left="0.19685039370078741" right="0.19685039370078741" top="0.35433070866141736" bottom="0.3937007874015748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Mirarchi</dc:creator>
  <cp:lastModifiedBy>ragioneria</cp:lastModifiedBy>
  <cp:lastPrinted>2021-07-26T13:36:07Z</cp:lastPrinted>
  <dcterms:created xsi:type="dcterms:W3CDTF">2021-06-21T09:57:35Z</dcterms:created>
  <dcterms:modified xsi:type="dcterms:W3CDTF">2021-08-07T11:26:25Z</dcterms:modified>
</cp:coreProperties>
</file>