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EAC5AFCC-5578-4FF5-AC86-73B2AF7A198D}" xr6:coauthVersionLast="47" xr6:coauthVersionMax="47" xr10:uidLastSave="{00000000-0000-0000-0000-000000000000}"/>
  <bookViews>
    <workbookView xWindow="-120" yWindow="-120" windowWidth="29040" windowHeight="15840" tabRatio="882" activeTab="2" xr2:uid="{00000000-000D-0000-FFFF-FFFF00000000}"/>
  </bookViews>
  <sheets>
    <sheet name="Fabbisogno" sheetId="28" r:id="rId1"/>
    <sheet name="P.U." sheetId="27" r:id="rId2"/>
    <sheet name="Edifici" sheetId="1" r:id="rId3"/>
    <sheet name="1" sheetId="4" r:id="rId4"/>
    <sheet name="2" sheetId="5" r:id="rId5"/>
    <sheet name="3" sheetId="6" r:id="rId6"/>
    <sheet name="4" sheetId="8" r:id="rId7"/>
    <sheet name="5" sheetId="9" r:id="rId8"/>
    <sheet name="6" sheetId="10" r:id="rId9"/>
    <sheet name="7" sheetId="11" r:id="rId10"/>
    <sheet name="8" sheetId="12" r:id="rId11"/>
    <sheet name="9" sheetId="13" r:id="rId12"/>
    <sheet name="10" sheetId="14" r:id="rId13"/>
    <sheet name="11" sheetId="15" r:id="rId14"/>
    <sheet name="12" sheetId="16" r:id="rId15"/>
    <sheet name="13" sheetId="17" r:id="rId16"/>
    <sheet name="14" sheetId="18" r:id="rId17"/>
    <sheet name="15" sheetId="19" r:id="rId18"/>
    <sheet name="16" sheetId="20" r:id="rId19"/>
    <sheet name="17" sheetId="21" r:id="rId20"/>
    <sheet name="18" sheetId="22" r:id="rId21"/>
    <sheet name="19" sheetId="23" r:id="rId22"/>
    <sheet name="20" sheetId="24" r:id="rId23"/>
  </sheets>
  <calcPr calcId="181029"/>
</workbook>
</file>

<file path=xl/calcChain.xml><?xml version="1.0" encoding="utf-8"?>
<calcChain xmlns="http://schemas.openxmlformats.org/spreadsheetml/2006/main">
  <c r="G13" i="24" l="1"/>
  <c r="F35" i="1"/>
  <c r="G28" i="24"/>
  <c r="G23" i="24"/>
  <c r="G16" i="20"/>
  <c r="G20" i="19"/>
  <c r="G16" i="19"/>
  <c r="G19" i="18"/>
  <c r="G19" i="17"/>
  <c r="G5" i="16"/>
  <c r="G21" i="15"/>
  <c r="G7" i="14"/>
  <c r="K27" i="1"/>
  <c r="G18" i="12"/>
  <c r="G6" i="10"/>
  <c r="G16" i="6"/>
  <c r="G21" i="5"/>
  <c r="G7" i="5"/>
  <c r="G4" i="5"/>
  <c r="G24" i="4"/>
  <c r="B21" i="28"/>
  <c r="I27" i="1"/>
  <c r="G19" i="16"/>
  <c r="G16" i="23"/>
  <c r="G15" i="22"/>
  <c r="G18" i="21"/>
  <c r="G15" i="18"/>
  <c r="G16" i="15"/>
  <c r="G19" i="14"/>
  <c r="G18" i="13"/>
  <c r="G18" i="11"/>
  <c r="G18" i="9"/>
  <c r="G23" i="8"/>
  <c r="G20" i="4"/>
  <c r="B16" i="27"/>
  <c r="C20" i="28"/>
  <c r="C23" i="28"/>
  <c r="B23" i="28"/>
  <c r="B20" i="28"/>
  <c r="C17" i="28"/>
  <c r="B17" i="28"/>
  <c r="G7" i="28"/>
  <c r="D7" i="28"/>
  <c r="G11" i="24"/>
  <c r="G9" i="24"/>
  <c r="B2" i="24"/>
  <c r="G12" i="24"/>
  <c r="G10" i="24"/>
  <c r="G8" i="24"/>
  <c r="G7" i="24"/>
  <c r="G6" i="24"/>
  <c r="G5" i="24"/>
  <c r="G4" i="24"/>
  <c r="B2" i="23"/>
  <c r="G6" i="23"/>
  <c r="G5" i="23"/>
  <c r="G4" i="23"/>
  <c r="B2" i="22"/>
  <c r="G4" i="22"/>
  <c r="B2" i="21"/>
  <c r="G5" i="21"/>
  <c r="G4" i="21"/>
  <c r="B2" i="20"/>
  <c r="G4" i="20"/>
  <c r="B2" i="19"/>
  <c r="B2" i="18"/>
  <c r="G4" i="19"/>
  <c r="G4" i="18"/>
  <c r="B2" i="16"/>
  <c r="B2" i="17"/>
  <c r="G4" i="17"/>
  <c r="G4" i="16"/>
  <c r="B2" i="15"/>
  <c r="G4" i="15"/>
  <c r="B2" i="14"/>
  <c r="G8" i="14"/>
  <c r="G6" i="14"/>
  <c r="G5" i="14"/>
  <c r="G4" i="14"/>
  <c r="B2" i="13"/>
  <c r="G4" i="13"/>
  <c r="B2" i="12"/>
  <c r="G4" i="12"/>
  <c r="B2" i="11"/>
  <c r="G5" i="11"/>
  <c r="G4" i="11"/>
  <c r="B2" i="10"/>
  <c r="G5" i="10"/>
  <c r="G4" i="10"/>
  <c r="B2" i="9"/>
  <c r="G5" i="9"/>
  <c r="G4" i="9"/>
  <c r="G6" i="8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" i="8"/>
  <c r="G9" i="8"/>
  <c r="G8" i="8"/>
  <c r="G7" i="8"/>
  <c r="G5" i="8"/>
  <c r="G4" i="8"/>
  <c r="B2" i="6"/>
  <c r="G5" i="6"/>
  <c r="G4" i="6"/>
  <c r="B2" i="5"/>
  <c r="B2" i="4"/>
  <c r="G6" i="5"/>
  <c r="G5" i="5"/>
  <c r="G4" i="4"/>
  <c r="G15" i="24" l="1"/>
  <c r="G16" i="24" s="1"/>
  <c r="G17" i="24" s="1"/>
  <c r="G7" i="22"/>
  <c r="E21" i="1" s="1"/>
  <c r="F21" i="1" s="1"/>
  <c r="G21" i="1" s="1"/>
  <c r="G10" i="16"/>
  <c r="E15" i="1" s="1"/>
  <c r="F15" i="1" s="1"/>
  <c r="G15" i="1" s="1"/>
  <c r="G11" i="4"/>
  <c r="E4" i="1" s="1"/>
  <c r="E23" i="1"/>
  <c r="F23" i="1" s="1"/>
  <c r="G8" i="23"/>
  <c r="E22" i="1" s="1"/>
  <c r="F22" i="1" s="1"/>
  <c r="G22" i="1" s="1"/>
  <c r="G9" i="21"/>
  <c r="E20" i="1" s="1"/>
  <c r="F20" i="1" s="1"/>
  <c r="G20" i="1" s="1"/>
  <c r="G7" i="20"/>
  <c r="E19" i="1" s="1"/>
  <c r="F19" i="1" s="1"/>
  <c r="G19" i="1" s="1"/>
  <c r="G8" i="19"/>
  <c r="E18" i="1" s="1"/>
  <c r="F18" i="1" s="1"/>
  <c r="G18" i="1" s="1"/>
  <c r="G7" i="18"/>
  <c r="E17" i="1" s="1"/>
  <c r="F17" i="1" s="1"/>
  <c r="G17" i="1" s="1"/>
  <c r="G10" i="17"/>
  <c r="E16" i="1" s="1"/>
  <c r="F16" i="1" s="1"/>
  <c r="G16" i="1" s="1"/>
  <c r="G8" i="15"/>
  <c r="E14" i="1" s="1"/>
  <c r="F14" i="1" s="1"/>
  <c r="G14" i="1" s="1"/>
  <c r="G10" i="14"/>
  <c r="E13" i="1" s="1"/>
  <c r="F13" i="1" s="1"/>
  <c r="G13" i="1" s="1"/>
  <c r="G10" i="13"/>
  <c r="E12" i="1" s="1"/>
  <c r="F12" i="1" s="1"/>
  <c r="G9" i="12"/>
  <c r="E11" i="1" s="1"/>
  <c r="F11" i="1" s="1"/>
  <c r="G11" i="1" s="1"/>
  <c r="G8" i="11"/>
  <c r="E10" i="1" s="1"/>
  <c r="F10" i="1" s="1"/>
  <c r="G10" i="1" s="1"/>
  <c r="G12" i="8"/>
  <c r="E7" i="1" s="1"/>
  <c r="F7" i="1" s="1"/>
  <c r="G11" i="10"/>
  <c r="E9" i="1" s="1"/>
  <c r="F9" i="1" s="1"/>
  <c r="G9" i="1" s="1"/>
  <c r="G11" i="9"/>
  <c r="E8" i="1" s="1"/>
  <c r="F8" i="1" s="1"/>
  <c r="G8" i="1" s="1"/>
  <c r="G8" i="22"/>
  <c r="G9" i="22" s="1"/>
  <c r="G11" i="13"/>
  <c r="G12" i="13" s="1"/>
  <c r="G7" i="6"/>
  <c r="E6" i="1" s="1"/>
  <c r="F6" i="1" s="1"/>
  <c r="G6" i="1" s="1"/>
  <c r="G12" i="5"/>
  <c r="G9" i="23" l="1"/>
  <c r="G10" i="23" s="1"/>
  <c r="G9" i="19"/>
  <c r="G10" i="19" s="1"/>
  <c r="G8" i="18"/>
  <c r="G9" i="18" s="1"/>
  <c r="G11" i="16"/>
  <c r="G12" i="16" s="1"/>
  <c r="G12" i="4"/>
  <c r="G13" i="4" s="1"/>
  <c r="G10" i="12"/>
  <c r="G11" i="12" s="1"/>
  <c r="G13" i="8"/>
  <c r="G14" i="8" s="1"/>
  <c r="G12" i="1"/>
  <c r="G8" i="20"/>
  <c r="G9" i="20" s="1"/>
  <c r="G11" i="17"/>
  <c r="G12" i="17" s="1"/>
  <c r="G10" i="21"/>
  <c r="G11" i="21" s="1"/>
  <c r="F4" i="1"/>
  <c r="G4" i="1" s="1"/>
  <c r="G12" i="9"/>
  <c r="G13" i="9" s="1"/>
  <c r="G11" i="14"/>
  <c r="G12" i="14" s="1"/>
  <c r="G7" i="1"/>
  <c r="G23" i="1"/>
  <c r="G9" i="15"/>
  <c r="G10" i="15" s="1"/>
  <c r="G9" i="11"/>
  <c r="G10" i="11" s="1"/>
  <c r="G12" i="10"/>
  <c r="G13" i="10" s="1"/>
  <c r="G8" i="6"/>
  <c r="G9" i="6" s="1"/>
  <c r="G13" i="5"/>
  <c r="G14" i="5" s="1"/>
  <c r="E5" i="1"/>
  <c r="F5" i="1" s="1"/>
  <c r="G5" i="1" s="1"/>
  <c r="G27" i="1" l="1"/>
  <c r="E27" i="1"/>
  <c r="F27" i="1"/>
</calcChain>
</file>

<file path=xl/sharedStrings.xml><?xml version="1.0" encoding="utf-8"?>
<sst xmlns="http://schemas.openxmlformats.org/spreadsheetml/2006/main" count="674" uniqueCount="146">
  <si>
    <t>Cimitero</t>
  </si>
  <si>
    <t>Quantità</t>
  </si>
  <si>
    <t>P.U.</t>
  </si>
  <si>
    <t>Controllo</t>
  </si>
  <si>
    <t>Idranti</t>
  </si>
  <si>
    <t>Operazione</t>
  </si>
  <si>
    <t>Elemento</t>
  </si>
  <si>
    <t>Tipo</t>
  </si>
  <si>
    <t>REI 120</t>
  </si>
  <si>
    <t>Naspi</t>
  </si>
  <si>
    <t>Estintore</t>
  </si>
  <si>
    <t>Polvere kg 6</t>
  </si>
  <si>
    <t>CO2 kg 5</t>
  </si>
  <si>
    <t>Porta tagliafuoco</t>
  </si>
  <si>
    <t>CO2 kg 2</t>
  </si>
  <si>
    <t>motopompa</t>
  </si>
  <si>
    <t>Attacco</t>
  </si>
  <si>
    <t>Uscita di sicurezza</t>
  </si>
  <si>
    <t>Maniglione antipanico</t>
  </si>
  <si>
    <t>Totale</t>
  </si>
  <si>
    <t>TOTALE IMPORTO</t>
  </si>
  <si>
    <t>IVA</t>
  </si>
  <si>
    <t>TOTALE IMPEGNO DI SPESA</t>
  </si>
  <si>
    <t>Gruppo Pompa</t>
  </si>
  <si>
    <t>Antincendio</t>
  </si>
  <si>
    <t>Gruppo pompe</t>
  </si>
  <si>
    <t>antincendio</t>
  </si>
  <si>
    <t>Cassetta</t>
  </si>
  <si>
    <t>Impianto</t>
  </si>
  <si>
    <t>rilevazioni fumi</t>
  </si>
  <si>
    <t>Fornitura</t>
  </si>
  <si>
    <t>ELENCO EDIFICI COMUNALI SOGGETTI A CONTROLLI E VERIFICHE ANTINCENDIO</t>
  </si>
  <si>
    <t>n°</t>
  </si>
  <si>
    <t>Edificio</t>
  </si>
  <si>
    <t>Ubicazione</t>
  </si>
  <si>
    <t xml:space="preserve">Totale </t>
  </si>
  <si>
    <t>OFFERTA PREZZI UNITARI PER TIPOLOGIA</t>
  </si>
  <si>
    <t>Idrante UNI 45</t>
  </si>
  <si>
    <t>Cadenza</t>
  </si>
  <si>
    <t>Semestrale</t>
  </si>
  <si>
    <t>Triennale</t>
  </si>
  <si>
    <t>Controllo periodico</t>
  </si>
  <si>
    <t>Collaudo</t>
  </si>
  <si>
    <t>Quinquennale</t>
  </si>
  <si>
    <t>maniglione antipanico</t>
  </si>
  <si>
    <t>Gruppo pompa</t>
  </si>
  <si>
    <t>UNI 9994</t>
  </si>
  <si>
    <t>Valvola polvere</t>
  </si>
  <si>
    <t>Valvola co2</t>
  </si>
  <si>
    <t>Cartello segnaletico</t>
  </si>
  <si>
    <t>medio</t>
  </si>
  <si>
    <t>grande</t>
  </si>
  <si>
    <t>polvere esausta</t>
  </si>
  <si>
    <t>smaltimento ( al kg.)</t>
  </si>
  <si>
    <t>polvere kg.6</t>
  </si>
  <si>
    <t>collaudo</t>
  </si>
  <si>
    <t>Ogni 10 anni</t>
  </si>
  <si>
    <t>Ogni 12 anni</t>
  </si>
  <si>
    <t>polvere</t>
  </si>
  <si>
    <t>ricarica azoto</t>
  </si>
  <si>
    <t>Cassetta idrante</t>
  </si>
  <si>
    <t xml:space="preserve">Cassetta </t>
  </si>
  <si>
    <t>Lancia multieffetto</t>
  </si>
  <si>
    <t>Manichetta</t>
  </si>
  <si>
    <t>Lastra safe crash</t>
  </si>
  <si>
    <t>CO2 kg.2</t>
  </si>
  <si>
    <t>CO2 kg.5</t>
  </si>
  <si>
    <t>Ogni 18 anni</t>
  </si>
  <si>
    <t>Gancio p/estintore</t>
  </si>
  <si>
    <t>sella salvamanichetta</t>
  </si>
  <si>
    <t>smaltimento serbatoio</t>
  </si>
  <si>
    <t>kg.6</t>
  </si>
  <si>
    <t>CO2 KG.2</t>
  </si>
  <si>
    <t>CO2 KG.5</t>
  </si>
  <si>
    <t>Revisione UNI estintori polvere kg.6</t>
  </si>
  <si>
    <t>N° 1</t>
  </si>
  <si>
    <t>N° 2</t>
  </si>
  <si>
    <t>N°8</t>
  </si>
  <si>
    <t>N° 4</t>
  </si>
  <si>
    <t>N°2</t>
  </si>
  <si>
    <t>polvere kg. 2</t>
  </si>
  <si>
    <t>Naspo UNI 25</t>
  </si>
  <si>
    <t>evacuazione manuale</t>
  </si>
  <si>
    <t>Revisione</t>
  </si>
  <si>
    <t>Polvere</t>
  </si>
  <si>
    <t>Polvere kg 2</t>
  </si>
  <si>
    <t>ogni 12 anni</t>
  </si>
  <si>
    <t>ogni 10 anni</t>
  </si>
  <si>
    <t xml:space="preserve">polvere </t>
  </si>
  <si>
    <t>Ogni 5 anni</t>
  </si>
  <si>
    <t xml:space="preserve">Campo sportivo  </t>
  </si>
  <si>
    <t xml:space="preserve">DIFFORMITA' 2022 </t>
  </si>
  <si>
    <t>N°3</t>
  </si>
  <si>
    <t xml:space="preserve">DIFFORMITA' 2023 </t>
  </si>
  <si>
    <t xml:space="preserve">Collaudo estintore polvere kg.6 </t>
  </si>
  <si>
    <t>N°1</t>
  </si>
  <si>
    <t xml:space="preserve">     Difformita' 2022</t>
  </si>
  <si>
    <t xml:space="preserve">     Difformita' 2023</t>
  </si>
  <si>
    <t>iva</t>
  </si>
  <si>
    <t>imponibile</t>
  </si>
  <si>
    <t xml:space="preserve">Scuola Media   </t>
  </si>
  <si>
    <t>Idrante UNI45</t>
  </si>
  <si>
    <t>Impianti</t>
  </si>
  <si>
    <t>Evacuazione manuale</t>
  </si>
  <si>
    <t>DIFFORMITA' 2022</t>
  </si>
  <si>
    <t>Collaudo estintore polvere kg.6</t>
  </si>
  <si>
    <t>Ludoteca C.A.G.</t>
  </si>
  <si>
    <t>Teatro</t>
  </si>
  <si>
    <t>Locali banda (Teatro)</t>
  </si>
  <si>
    <t>Camerini Teatro</t>
  </si>
  <si>
    <t xml:space="preserve">Archivio  </t>
  </si>
  <si>
    <t>Informagiovani</t>
  </si>
  <si>
    <t>Scuola Infanzia</t>
  </si>
  <si>
    <t xml:space="preserve">Protezione civile </t>
  </si>
  <si>
    <t xml:space="preserve">Ambulatorio Trippetta </t>
  </si>
  <si>
    <t>Auser</t>
  </si>
  <si>
    <t>Scuolabus</t>
  </si>
  <si>
    <t>Deposito automezzi</t>
  </si>
  <si>
    <t>Furgone operaio</t>
  </si>
  <si>
    <t>Torre Civica</t>
  </si>
  <si>
    <t>Isola Ecologica</t>
  </si>
  <si>
    <t>Sede Comune + Uff.Sindaco</t>
  </si>
  <si>
    <t xml:space="preserve">Scuola primaria nuova </t>
  </si>
  <si>
    <t>Collaudo estintore CO2 kg.5</t>
  </si>
  <si>
    <t>Rilevazione fumi</t>
  </si>
  <si>
    <t>N°4</t>
  </si>
  <si>
    <t>Revisione UNI estintori CO2 kg.2</t>
  </si>
  <si>
    <t>Collaudo idranti UNI45</t>
  </si>
  <si>
    <t>DIFFORMITA' 2023</t>
  </si>
  <si>
    <t>N° 02</t>
  </si>
  <si>
    <t>rilevazione fumi</t>
  </si>
  <si>
    <t>N° 07</t>
  </si>
  <si>
    <t>N° 04</t>
  </si>
  <si>
    <t>N° 01</t>
  </si>
  <si>
    <t>Uscita sicurezza</t>
  </si>
  <si>
    <t>Collaudo naspo UNI25</t>
  </si>
  <si>
    <t>N° 13</t>
  </si>
  <si>
    <t>TOTALE BIENNIO 22-23</t>
  </si>
  <si>
    <t xml:space="preserve">                                                                          COMUNE DI PETRIOLO</t>
  </si>
  <si>
    <t xml:space="preserve">    COMUNE DI PETRIOLO</t>
  </si>
  <si>
    <t xml:space="preserve">Revisioni Uni e collaudi 2022 </t>
  </si>
  <si>
    <t>Revisioni Uni e collaudi 2023</t>
  </si>
  <si>
    <t>Totale complessivo</t>
  </si>
  <si>
    <t xml:space="preserve">Costo semestrale </t>
  </si>
  <si>
    <t>€ 1901,75 + iva</t>
  </si>
  <si>
    <t xml:space="preserve">Quota semestrale € 1396,00 x n.04 passaggi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</si>
</sst>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44" fontId="2" fillId="0" borderId="0" xfId="1" applyFont="1" applyAlignment="1">
      <alignment horizontal="right" vertical="center"/>
    </xf>
    <xf numFmtId="4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44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44" fontId="2" fillId="0" borderId="1" xfId="1" applyFont="1" applyBorder="1" applyAlignment="1">
      <alignment horizontal="right" vertical="center"/>
    </xf>
    <xf numFmtId="44" fontId="2" fillId="0" borderId="1" xfId="0" applyNumberFormat="1" applyFont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44" fontId="2" fillId="0" borderId="1" xfId="0" applyNumberFormat="1" applyFont="1" applyBorder="1"/>
    <xf numFmtId="44" fontId="3" fillId="0" borderId="1" xfId="0" applyNumberFormat="1" applyFont="1" applyBorder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4" fontId="3" fillId="0" borderId="1" xfId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8" fontId="2" fillId="0" borderId="0" xfId="1" applyNumberFormat="1" applyFont="1" applyAlignment="1">
      <alignment horizontal="right" vertical="center"/>
    </xf>
    <xf numFmtId="8" fontId="2" fillId="0" borderId="0" xfId="0" applyNumberFormat="1" applyFont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0" fontId="2" fillId="0" borderId="4" xfId="0" applyFont="1" applyBorder="1"/>
    <xf numFmtId="0" fontId="2" fillId="0" borderId="3" xfId="0" applyFont="1" applyBorder="1"/>
    <xf numFmtId="0" fontId="3" fillId="0" borderId="4" xfId="0" applyFont="1" applyBorder="1" applyAlignment="1"/>
    <xf numFmtId="8" fontId="2" fillId="0" borderId="3" xfId="0" applyNumberFormat="1" applyFont="1" applyBorder="1"/>
    <xf numFmtId="8" fontId="2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8" fontId="3" fillId="0" borderId="3" xfId="0" applyNumberFormat="1" applyFont="1" applyBorder="1"/>
    <xf numFmtId="0" fontId="3" fillId="0" borderId="0" xfId="0" applyFont="1" applyBorder="1" applyAlignment="1">
      <alignment horizontal="left" vertical="center"/>
    </xf>
    <xf numFmtId="44" fontId="3" fillId="0" borderId="0" xfId="0" applyNumberFormat="1" applyFont="1" applyBorder="1" applyAlignment="1">
      <alignment horizontal="center" vertical="center"/>
    </xf>
    <xf numFmtId="0" fontId="5" fillId="0" borderId="0" xfId="0" applyFont="1"/>
    <xf numFmtId="8" fontId="5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4" fontId="2" fillId="0" borderId="3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0" xfId="0" applyFont="1"/>
    <xf numFmtId="8" fontId="2" fillId="0" borderId="0" xfId="0" applyNumberFormat="1" applyFont="1"/>
    <xf numFmtId="8" fontId="3" fillId="0" borderId="0" xfId="0" applyNumberFormat="1" applyFont="1"/>
    <xf numFmtId="0" fontId="6" fillId="0" borderId="0" xfId="0" applyFont="1"/>
    <xf numFmtId="8" fontId="6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4" fontId="4" fillId="0" borderId="1" xfId="0" applyNumberFormat="1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4"/>
  <sheetViews>
    <sheetView workbookViewId="0">
      <selection activeCell="E30" sqref="E30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8.42578125" style="1" bestFit="1" customWidth="1"/>
    <col min="5" max="5" width="16.140625" style="3" bestFit="1" customWidth="1"/>
    <col min="6" max="6" width="12.28515625" style="3" bestFit="1" customWidth="1"/>
    <col min="7" max="7" width="9" style="5" bestFit="1" customWidth="1"/>
    <col min="8" max="8" width="1.7109375" style="1" customWidth="1"/>
    <col min="9" max="16384" width="9.140625" style="1"/>
  </cols>
  <sheetData>
    <row r="1" spans="2:7" ht="9.9499999999999993" customHeight="1" x14ac:dyDescent="0.25"/>
    <row r="2" spans="2:7" ht="23.25" customHeight="1" x14ac:dyDescent="0.25">
      <c r="B2" s="53" t="s">
        <v>36</v>
      </c>
      <c r="C2" s="54"/>
      <c r="D2" s="54"/>
      <c r="E2" s="54"/>
      <c r="F2" s="54"/>
      <c r="G2" s="55"/>
    </row>
    <row r="3" spans="2:7" s="2" customFormat="1" x14ac:dyDescent="0.25">
      <c r="B3" s="24" t="s">
        <v>6</v>
      </c>
      <c r="C3" s="24" t="s">
        <v>7</v>
      </c>
      <c r="D3" s="10" t="s">
        <v>1</v>
      </c>
      <c r="E3" s="24" t="s">
        <v>5</v>
      </c>
      <c r="F3" s="24" t="s">
        <v>38</v>
      </c>
      <c r="G3" s="25" t="s">
        <v>2</v>
      </c>
    </row>
    <row r="4" spans="2:7" x14ac:dyDescent="0.25">
      <c r="B4" s="11" t="s">
        <v>13</v>
      </c>
      <c r="C4" s="11" t="s">
        <v>8</v>
      </c>
      <c r="D4" s="26">
        <v>17</v>
      </c>
      <c r="E4" s="11" t="s">
        <v>41</v>
      </c>
      <c r="F4" s="11" t="s">
        <v>39</v>
      </c>
      <c r="G4" s="13">
        <v>5</v>
      </c>
    </row>
    <row r="5" spans="2:7" x14ac:dyDescent="0.25">
      <c r="B5" s="11" t="s">
        <v>27</v>
      </c>
      <c r="C5" s="11" t="s">
        <v>37</v>
      </c>
      <c r="D5" s="26">
        <v>2</v>
      </c>
      <c r="E5" s="11" t="s">
        <v>41</v>
      </c>
      <c r="F5" s="11" t="s">
        <v>39</v>
      </c>
      <c r="G5" s="13">
        <v>10.5</v>
      </c>
    </row>
    <row r="6" spans="2:7" x14ac:dyDescent="0.25">
      <c r="B6" s="11" t="s">
        <v>10</v>
      </c>
      <c r="C6" s="11" t="s">
        <v>11</v>
      </c>
      <c r="D6" s="26">
        <v>63</v>
      </c>
      <c r="E6" s="11" t="s">
        <v>41</v>
      </c>
      <c r="F6" s="11" t="s">
        <v>39</v>
      </c>
      <c r="G6" s="13">
        <v>3.8</v>
      </c>
    </row>
    <row r="7" spans="2:7" x14ac:dyDescent="0.25">
      <c r="B7" s="11" t="s">
        <v>10</v>
      </c>
      <c r="C7" s="11" t="s">
        <v>80</v>
      </c>
      <c r="D7" s="26">
        <f>'8'!E5</f>
        <v>0</v>
      </c>
      <c r="E7" s="11" t="s">
        <v>41</v>
      </c>
      <c r="F7" s="11" t="s">
        <v>39</v>
      </c>
      <c r="G7" s="13">
        <f>G6</f>
        <v>3.8</v>
      </c>
    </row>
    <row r="8" spans="2:7" x14ac:dyDescent="0.25">
      <c r="B8" s="11" t="s">
        <v>10</v>
      </c>
      <c r="C8" s="11" t="s">
        <v>12</v>
      </c>
      <c r="D8" s="26">
        <v>4</v>
      </c>
      <c r="E8" s="11" t="s">
        <v>41</v>
      </c>
      <c r="F8" s="11" t="s">
        <v>39</v>
      </c>
      <c r="G8" s="13">
        <v>3.8</v>
      </c>
    </row>
    <row r="9" spans="2:7" x14ac:dyDescent="0.25">
      <c r="B9" s="11" t="s">
        <v>10</v>
      </c>
      <c r="C9" s="11" t="s">
        <v>14</v>
      </c>
      <c r="D9" s="26">
        <v>11</v>
      </c>
      <c r="E9" s="11" t="s">
        <v>41</v>
      </c>
      <c r="F9" s="11" t="s">
        <v>39</v>
      </c>
      <c r="G9" s="13">
        <v>3.8</v>
      </c>
    </row>
    <row r="10" spans="2:7" x14ac:dyDescent="0.25">
      <c r="B10" s="11" t="s">
        <v>45</v>
      </c>
      <c r="C10" s="11" t="s">
        <v>26</v>
      </c>
      <c r="D10" s="26">
        <v>1</v>
      </c>
      <c r="E10" s="11" t="s">
        <v>41</v>
      </c>
      <c r="F10" s="11" t="s">
        <v>39</v>
      </c>
      <c r="G10" s="13">
        <v>40</v>
      </c>
    </row>
    <row r="11" spans="2:7" x14ac:dyDescent="0.25">
      <c r="B11" s="11" t="s">
        <v>16</v>
      </c>
      <c r="C11" s="11" t="s">
        <v>15</v>
      </c>
      <c r="D11" s="26">
        <v>1</v>
      </c>
      <c r="E11" s="11" t="s">
        <v>41</v>
      </c>
      <c r="F11" s="11" t="s">
        <v>39</v>
      </c>
      <c r="G11" s="13">
        <v>10.5</v>
      </c>
    </row>
    <row r="12" spans="2:7" x14ac:dyDescent="0.25">
      <c r="B12" s="11" t="s">
        <v>28</v>
      </c>
      <c r="C12" s="11" t="s">
        <v>29</v>
      </c>
      <c r="D12" s="26">
        <v>2</v>
      </c>
      <c r="E12" s="11" t="s">
        <v>41</v>
      </c>
      <c r="F12" s="11" t="s">
        <v>39</v>
      </c>
      <c r="G12" s="34">
        <v>200</v>
      </c>
    </row>
    <row r="13" spans="2:7" x14ac:dyDescent="0.25">
      <c r="B13" s="11" t="s">
        <v>17</v>
      </c>
      <c r="C13" s="11" t="s">
        <v>44</v>
      </c>
      <c r="D13" s="26">
        <v>24</v>
      </c>
      <c r="E13" s="11" t="s">
        <v>41</v>
      </c>
      <c r="F13" s="11" t="s">
        <v>39</v>
      </c>
      <c r="G13" s="13">
        <v>2.5</v>
      </c>
    </row>
    <row r="14" spans="2:7" x14ac:dyDescent="0.25">
      <c r="B14" s="11" t="s">
        <v>27</v>
      </c>
      <c r="C14" s="11" t="s">
        <v>81</v>
      </c>
      <c r="D14" s="26">
        <v>11</v>
      </c>
      <c r="E14" s="11" t="s">
        <v>41</v>
      </c>
      <c r="F14" s="11" t="s">
        <v>39</v>
      </c>
      <c r="G14" s="13">
        <v>10.5</v>
      </c>
    </row>
    <row r="15" spans="2:7" x14ac:dyDescent="0.25">
      <c r="B15" s="11" t="s">
        <v>28</v>
      </c>
      <c r="C15" s="11" t="s">
        <v>82</v>
      </c>
      <c r="D15" s="26">
        <v>2</v>
      </c>
      <c r="E15" s="11" t="s">
        <v>41</v>
      </c>
      <c r="F15" s="11" t="s">
        <v>39</v>
      </c>
      <c r="G15" s="34">
        <v>50</v>
      </c>
    </row>
    <row r="16" spans="2:7" x14ac:dyDescent="0.25">
      <c r="B16" s="11"/>
      <c r="C16" s="11"/>
      <c r="D16" s="26"/>
      <c r="E16" s="11"/>
      <c r="F16" s="11"/>
      <c r="G16" s="13"/>
    </row>
    <row r="17" spans="2:7" x14ac:dyDescent="0.25">
      <c r="B17" s="11" t="str">
        <f>B6</f>
        <v>Estintore</v>
      </c>
      <c r="C17" s="11" t="str">
        <f>C6</f>
        <v>Polvere kg 6</v>
      </c>
      <c r="D17" s="26"/>
      <c r="E17" s="11" t="s">
        <v>83</v>
      </c>
      <c r="F17" s="11" t="s">
        <v>40</v>
      </c>
      <c r="G17" s="34">
        <v>24</v>
      </c>
    </row>
    <row r="18" spans="2:7" x14ac:dyDescent="0.25">
      <c r="B18" s="11" t="s">
        <v>10</v>
      </c>
      <c r="C18" s="11" t="s">
        <v>85</v>
      </c>
      <c r="D18" s="26"/>
      <c r="E18" s="11" t="s">
        <v>83</v>
      </c>
      <c r="F18" s="11" t="s">
        <v>40</v>
      </c>
      <c r="G18" s="34">
        <v>15</v>
      </c>
    </row>
    <row r="19" spans="2:7" x14ac:dyDescent="0.25">
      <c r="B19" s="11" t="s">
        <v>10</v>
      </c>
      <c r="C19" s="11" t="s">
        <v>84</v>
      </c>
      <c r="D19" s="26"/>
      <c r="E19" s="11" t="s">
        <v>42</v>
      </c>
      <c r="F19" s="11" t="s">
        <v>86</v>
      </c>
      <c r="G19" s="13">
        <v>10</v>
      </c>
    </row>
    <row r="20" spans="2:7" x14ac:dyDescent="0.25">
      <c r="B20" s="11" t="str">
        <f>B8</f>
        <v>Estintore</v>
      </c>
      <c r="C20" s="11" t="str">
        <f>C8</f>
        <v>CO2 kg 5</v>
      </c>
      <c r="D20" s="26"/>
      <c r="E20" s="11" t="s">
        <v>83</v>
      </c>
      <c r="F20" s="11" t="s">
        <v>43</v>
      </c>
      <c r="G20" s="34">
        <v>38</v>
      </c>
    </row>
    <row r="21" spans="2:7" x14ac:dyDescent="0.25">
      <c r="B21" s="11" t="str">
        <f>B7</f>
        <v>Estintore</v>
      </c>
      <c r="C21" s="11" t="s">
        <v>14</v>
      </c>
      <c r="D21" s="26"/>
      <c r="E21" s="11" t="s">
        <v>83</v>
      </c>
      <c r="F21" s="11" t="s">
        <v>43</v>
      </c>
      <c r="G21" s="34">
        <v>35</v>
      </c>
    </row>
    <row r="22" spans="2:7" x14ac:dyDescent="0.25">
      <c r="B22" s="11" t="s">
        <v>10</v>
      </c>
      <c r="C22" s="11" t="s">
        <v>12</v>
      </c>
      <c r="D22" s="26"/>
      <c r="E22" s="11" t="s">
        <v>42</v>
      </c>
      <c r="F22" s="11" t="s">
        <v>87</v>
      </c>
      <c r="G22" s="34">
        <v>68</v>
      </c>
    </row>
    <row r="23" spans="2:7" x14ac:dyDescent="0.25">
      <c r="B23" s="11" t="str">
        <f>B9</f>
        <v>Estintore</v>
      </c>
      <c r="C23" s="11" t="str">
        <f>C9</f>
        <v>CO2 kg 2</v>
      </c>
      <c r="D23" s="26"/>
      <c r="E23" s="11" t="s">
        <v>42</v>
      </c>
      <c r="F23" s="11" t="s">
        <v>87</v>
      </c>
      <c r="G23" s="34">
        <v>42</v>
      </c>
    </row>
    <row r="24" spans="2:7" ht="9.9499999999999993" customHeight="1" x14ac:dyDescent="0.25"/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K18"/>
  <sheetViews>
    <sheetView workbookViewId="0">
      <selection activeCell="B14" sqref="B14:G18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56" t="str">
        <f>Edifici!C10</f>
        <v xml:space="preserve">Archivio  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1</v>
      </c>
      <c r="F4" s="13">
        <v>3.8</v>
      </c>
      <c r="G4" s="14">
        <f>E4*F4</f>
        <v>3.8</v>
      </c>
    </row>
    <row r="5" spans="2:11" x14ac:dyDescent="0.25">
      <c r="B5" s="11" t="s">
        <v>17</v>
      </c>
      <c r="C5" s="11" t="s">
        <v>18</v>
      </c>
      <c r="D5" s="11" t="s">
        <v>3</v>
      </c>
      <c r="E5" s="12">
        <v>1</v>
      </c>
      <c r="F5" s="13">
        <v>2.5</v>
      </c>
      <c r="G5" s="14">
        <f t="shared" ref="G5" si="0">E5*F5</f>
        <v>2.5</v>
      </c>
    </row>
    <row r="6" spans="2:11" x14ac:dyDescent="0.25">
      <c r="B6" s="11"/>
      <c r="C6" s="11"/>
      <c r="D6" s="11"/>
      <c r="E6" s="12"/>
      <c r="F6" s="13"/>
      <c r="G6" s="14"/>
    </row>
    <row r="7" spans="2:11" ht="9.9499999999999993" customHeight="1" x14ac:dyDescent="0.25"/>
    <row r="8" spans="2:11" s="2" customFormat="1" x14ac:dyDescent="0.25">
      <c r="B8" s="61" t="s">
        <v>20</v>
      </c>
      <c r="C8" s="61"/>
      <c r="D8" s="61"/>
      <c r="E8" s="61"/>
      <c r="F8" s="61"/>
      <c r="G8" s="15">
        <f>SUM(G4:G6)</f>
        <v>6.3</v>
      </c>
      <c r="J8" s="6"/>
      <c r="K8" s="6"/>
    </row>
    <row r="9" spans="2:11" x14ac:dyDescent="0.25">
      <c r="B9" s="61" t="s">
        <v>21</v>
      </c>
      <c r="C9" s="61"/>
      <c r="D9" s="61"/>
      <c r="E9" s="61"/>
      <c r="F9" s="61"/>
      <c r="G9" s="14">
        <f>G8*0.22</f>
        <v>1.3859999999999999</v>
      </c>
    </row>
    <row r="10" spans="2:11" x14ac:dyDescent="0.25">
      <c r="B10" s="61" t="s">
        <v>22</v>
      </c>
      <c r="C10" s="61"/>
      <c r="D10" s="61"/>
      <c r="E10" s="61"/>
      <c r="F10" s="61"/>
      <c r="G10" s="15">
        <f>G8+G9</f>
        <v>7.6859999999999999</v>
      </c>
    </row>
    <row r="11" spans="2:11" x14ac:dyDescent="0.25">
      <c r="B11" s="38"/>
      <c r="C11" s="38"/>
      <c r="D11" s="38"/>
      <c r="E11" s="38"/>
      <c r="F11" s="38"/>
      <c r="G11" s="39"/>
    </row>
    <row r="15" spans="2:11" x14ac:dyDescent="0.25">
      <c r="B15" s="35" t="s">
        <v>104</v>
      </c>
    </row>
    <row r="16" spans="2:11" x14ac:dyDescent="0.25">
      <c r="B16" s="3" t="s">
        <v>74</v>
      </c>
      <c r="E16" s="4" t="s">
        <v>95</v>
      </c>
      <c r="F16" s="5">
        <v>24</v>
      </c>
      <c r="G16" s="28">
        <v>24</v>
      </c>
    </row>
    <row r="17" spans="2:7" x14ac:dyDescent="0.25">
      <c r="B17" s="3" t="s">
        <v>105</v>
      </c>
      <c r="E17" s="4" t="s">
        <v>75</v>
      </c>
      <c r="F17" s="27">
        <v>10</v>
      </c>
      <c r="G17" s="28">
        <v>10</v>
      </c>
    </row>
    <row r="18" spans="2:7" x14ac:dyDescent="0.25">
      <c r="G18" s="29">
        <f>SUM(G16:G17)</f>
        <v>34</v>
      </c>
    </row>
  </sheetData>
  <mergeCells count="4">
    <mergeCell ref="B2:G2"/>
    <mergeCell ref="B8:F8"/>
    <mergeCell ref="B9:F9"/>
    <mergeCell ref="B10:F1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3"/>
  <sheetViews>
    <sheetView workbookViewId="0">
      <selection activeCell="B26" sqref="B26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56" t="str">
        <f>Edifici!C11</f>
        <v>Informagiovani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3</v>
      </c>
      <c r="F4" s="13">
        <v>3.8</v>
      </c>
      <c r="G4" s="14">
        <f>E4*F4</f>
        <v>11.399999999999999</v>
      </c>
    </row>
    <row r="5" spans="2:11" x14ac:dyDescent="0.25">
      <c r="B5" s="11"/>
      <c r="C5" s="11"/>
      <c r="D5" s="11"/>
      <c r="E5" s="12"/>
      <c r="F5" s="13"/>
      <c r="G5" s="14"/>
    </row>
    <row r="6" spans="2:11" x14ac:dyDescent="0.25">
      <c r="B6" s="11"/>
      <c r="C6" s="11"/>
      <c r="D6" s="11"/>
      <c r="E6" s="12"/>
      <c r="F6" s="13"/>
      <c r="G6" s="14"/>
    </row>
    <row r="7" spans="2:11" x14ac:dyDescent="0.25">
      <c r="B7" s="11"/>
      <c r="C7" s="11"/>
      <c r="D7" s="11"/>
      <c r="E7" s="12"/>
      <c r="F7" s="13"/>
      <c r="G7" s="14"/>
    </row>
    <row r="8" spans="2:11" ht="9.9499999999999993" customHeight="1" x14ac:dyDescent="0.25"/>
    <row r="9" spans="2:11" s="2" customFormat="1" x14ac:dyDescent="0.25">
      <c r="B9" s="61" t="s">
        <v>20</v>
      </c>
      <c r="C9" s="61"/>
      <c r="D9" s="61"/>
      <c r="E9" s="61"/>
      <c r="F9" s="61"/>
      <c r="G9" s="15">
        <f>SUM(G4:G7)</f>
        <v>11.399999999999999</v>
      </c>
      <c r="J9" s="6"/>
      <c r="K9" s="6"/>
    </row>
    <row r="10" spans="2:11" x14ac:dyDescent="0.25">
      <c r="B10" s="61" t="s">
        <v>21</v>
      </c>
      <c r="C10" s="61"/>
      <c r="D10" s="61"/>
      <c r="E10" s="61"/>
      <c r="F10" s="61"/>
      <c r="G10" s="14">
        <f>G9*0.22</f>
        <v>2.5079999999999996</v>
      </c>
    </row>
    <row r="11" spans="2:11" x14ac:dyDescent="0.25">
      <c r="B11" s="61" t="s">
        <v>22</v>
      </c>
      <c r="C11" s="61"/>
      <c r="D11" s="61"/>
      <c r="E11" s="61"/>
      <c r="F11" s="61"/>
      <c r="G11" s="15">
        <f>G9+G10</f>
        <v>13.907999999999998</v>
      </c>
    </row>
    <row r="16" spans="2:11" x14ac:dyDescent="0.25">
      <c r="B16" s="35" t="s">
        <v>104</v>
      </c>
    </row>
    <row r="17" spans="2:7" x14ac:dyDescent="0.25">
      <c r="B17" s="3" t="s">
        <v>74</v>
      </c>
      <c r="E17" s="4" t="s">
        <v>92</v>
      </c>
      <c r="F17" s="5">
        <v>24</v>
      </c>
      <c r="G17" s="28">
        <v>72</v>
      </c>
    </row>
    <row r="18" spans="2:7" x14ac:dyDescent="0.25">
      <c r="G18" s="29">
        <f>SUM(G17:G17)</f>
        <v>72</v>
      </c>
    </row>
    <row r="21" spans="2:7" x14ac:dyDescent="0.25">
      <c r="B21" s="35" t="s">
        <v>128</v>
      </c>
    </row>
    <row r="22" spans="2:7" x14ac:dyDescent="0.25">
      <c r="B22" s="3" t="s">
        <v>105</v>
      </c>
      <c r="E22" s="4" t="s">
        <v>95</v>
      </c>
      <c r="F22" s="27">
        <v>10</v>
      </c>
      <c r="G22" s="28">
        <v>10</v>
      </c>
    </row>
    <row r="23" spans="2:7" x14ac:dyDescent="0.25">
      <c r="G23" s="29">
        <v>10</v>
      </c>
    </row>
  </sheetData>
  <mergeCells count="4">
    <mergeCell ref="B2:G2"/>
    <mergeCell ref="B9:F9"/>
    <mergeCell ref="B10:F10"/>
    <mergeCell ref="B11:F1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18"/>
  <sheetViews>
    <sheetView workbookViewId="0">
      <selection activeCell="H34" sqref="H34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56" t="str">
        <f>Edifici!C12</f>
        <v>Cimitero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2</v>
      </c>
      <c r="F4" s="13">
        <v>3.8</v>
      </c>
      <c r="G4" s="14">
        <f>E4*F4</f>
        <v>7.6</v>
      </c>
    </row>
    <row r="5" spans="2:11" x14ac:dyDescent="0.25">
      <c r="B5" s="11"/>
      <c r="C5" s="11"/>
      <c r="D5" s="11"/>
      <c r="E5" s="12"/>
      <c r="F5" s="13"/>
      <c r="G5" s="14"/>
    </row>
    <row r="6" spans="2:11" x14ac:dyDescent="0.25">
      <c r="B6" s="11"/>
      <c r="C6" s="11"/>
      <c r="D6" s="11"/>
      <c r="E6" s="12"/>
      <c r="F6" s="13"/>
      <c r="G6" s="14"/>
    </row>
    <row r="7" spans="2:11" x14ac:dyDescent="0.25">
      <c r="B7" s="11"/>
      <c r="C7" s="11"/>
      <c r="D7" s="11"/>
      <c r="E7" s="12"/>
      <c r="F7" s="13"/>
      <c r="G7" s="14"/>
    </row>
    <row r="8" spans="2:11" x14ac:dyDescent="0.25">
      <c r="B8" s="11"/>
      <c r="C8" s="11"/>
      <c r="D8" s="11"/>
      <c r="E8" s="12"/>
      <c r="F8" s="13"/>
      <c r="G8" s="14"/>
    </row>
    <row r="9" spans="2:11" ht="9.9499999999999993" customHeight="1" x14ac:dyDescent="0.25"/>
    <row r="10" spans="2:11" s="2" customFormat="1" x14ac:dyDescent="0.25">
      <c r="B10" s="61" t="s">
        <v>20</v>
      </c>
      <c r="C10" s="61"/>
      <c r="D10" s="61"/>
      <c r="E10" s="61"/>
      <c r="F10" s="61"/>
      <c r="G10" s="15">
        <f>SUM(G4:G8)</f>
        <v>7.6</v>
      </c>
      <c r="J10" s="6"/>
      <c r="K10" s="6"/>
    </row>
    <row r="11" spans="2:11" x14ac:dyDescent="0.25">
      <c r="B11" s="61" t="s">
        <v>21</v>
      </c>
      <c r="C11" s="61"/>
      <c r="D11" s="61"/>
      <c r="E11" s="61"/>
      <c r="F11" s="61"/>
      <c r="G11" s="14">
        <f>G10*0.22</f>
        <v>1.6719999999999999</v>
      </c>
    </row>
    <row r="12" spans="2:11" x14ac:dyDescent="0.25">
      <c r="B12" s="61" t="s">
        <v>22</v>
      </c>
      <c r="C12" s="61"/>
      <c r="D12" s="61"/>
      <c r="E12" s="61"/>
      <c r="F12" s="61"/>
      <c r="G12" s="15">
        <f>G10+G11</f>
        <v>9.2720000000000002</v>
      </c>
    </row>
    <row r="16" spans="2:11" x14ac:dyDescent="0.25">
      <c r="B16" s="35" t="s">
        <v>104</v>
      </c>
    </row>
    <row r="17" spans="2:7" x14ac:dyDescent="0.25">
      <c r="B17" s="3" t="s">
        <v>74</v>
      </c>
      <c r="E17" s="4" t="s">
        <v>129</v>
      </c>
      <c r="F17" s="5">
        <v>24</v>
      </c>
      <c r="G17" s="28">
        <v>48</v>
      </c>
    </row>
    <row r="18" spans="2:7" x14ac:dyDescent="0.25">
      <c r="G18" s="29">
        <f>SUM(G17:G17)</f>
        <v>48</v>
      </c>
    </row>
  </sheetData>
  <mergeCells count="4">
    <mergeCell ref="B2:G2"/>
    <mergeCell ref="B10:F10"/>
    <mergeCell ref="B11:F11"/>
    <mergeCell ref="B12:F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K19"/>
  <sheetViews>
    <sheetView workbookViewId="0">
      <selection activeCell="F9" sqref="F9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9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56" t="str">
        <f>Edifici!C13</f>
        <v>Scuola Infanzia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7</v>
      </c>
      <c r="F4" s="13">
        <v>3.8</v>
      </c>
      <c r="G4" s="14">
        <f>E4*F4</f>
        <v>26.599999999999998</v>
      </c>
    </row>
    <row r="5" spans="2:11" x14ac:dyDescent="0.25">
      <c r="B5" s="11" t="s">
        <v>10</v>
      </c>
      <c r="C5" s="11" t="s">
        <v>12</v>
      </c>
      <c r="D5" s="11" t="s">
        <v>3</v>
      </c>
      <c r="E5" s="12">
        <v>2</v>
      </c>
      <c r="F5" s="13">
        <v>3.8</v>
      </c>
      <c r="G5" s="14">
        <f t="shared" ref="G5:G8" si="0">E5*F5</f>
        <v>7.6</v>
      </c>
    </row>
    <row r="6" spans="2:11" x14ac:dyDescent="0.25">
      <c r="B6" s="11" t="s">
        <v>17</v>
      </c>
      <c r="C6" s="11" t="s">
        <v>18</v>
      </c>
      <c r="D6" s="11" t="s">
        <v>3</v>
      </c>
      <c r="E6" s="12">
        <v>2</v>
      </c>
      <c r="F6" s="13">
        <v>2.5</v>
      </c>
      <c r="G6" s="14">
        <f t="shared" si="0"/>
        <v>5</v>
      </c>
    </row>
    <row r="7" spans="2:11" x14ac:dyDescent="0.25">
      <c r="B7" s="11" t="s">
        <v>13</v>
      </c>
      <c r="C7" s="11" t="s">
        <v>8</v>
      </c>
      <c r="D7" s="11" t="s">
        <v>3</v>
      </c>
      <c r="E7" s="12">
        <v>4</v>
      </c>
      <c r="F7" s="34">
        <v>5</v>
      </c>
      <c r="G7" s="14">
        <f t="shared" si="0"/>
        <v>20</v>
      </c>
    </row>
    <row r="8" spans="2:11" x14ac:dyDescent="0.25">
      <c r="B8" s="11" t="s">
        <v>102</v>
      </c>
      <c r="C8" s="11" t="s">
        <v>130</v>
      </c>
      <c r="D8" s="11" t="s">
        <v>3</v>
      </c>
      <c r="E8" s="12">
        <v>1</v>
      </c>
      <c r="F8" s="34">
        <v>200</v>
      </c>
      <c r="G8" s="14">
        <f t="shared" si="0"/>
        <v>200</v>
      </c>
    </row>
    <row r="9" spans="2:11" ht="9.9499999999999993" customHeight="1" x14ac:dyDescent="0.25"/>
    <row r="10" spans="2:11" s="2" customFormat="1" x14ac:dyDescent="0.25">
      <c r="B10" s="61" t="s">
        <v>20</v>
      </c>
      <c r="C10" s="61"/>
      <c r="D10" s="61"/>
      <c r="E10" s="61"/>
      <c r="F10" s="61"/>
      <c r="G10" s="15">
        <f>SUM(G4:G8)</f>
        <v>259.2</v>
      </c>
      <c r="J10" s="6"/>
      <c r="K10" s="6"/>
    </row>
    <row r="11" spans="2:11" x14ac:dyDescent="0.25">
      <c r="B11" s="61" t="s">
        <v>21</v>
      </c>
      <c r="C11" s="61"/>
      <c r="D11" s="61"/>
      <c r="E11" s="61"/>
      <c r="F11" s="61"/>
      <c r="G11" s="14">
        <f>G10*0.22</f>
        <v>57.024000000000001</v>
      </c>
    </row>
    <row r="12" spans="2:11" x14ac:dyDescent="0.25">
      <c r="B12" s="61" t="s">
        <v>22</v>
      </c>
      <c r="C12" s="61"/>
      <c r="D12" s="61"/>
      <c r="E12" s="61"/>
      <c r="F12" s="61"/>
      <c r="G12" s="15">
        <f>G10+G11</f>
        <v>316.22399999999999</v>
      </c>
    </row>
    <row r="16" spans="2:11" x14ac:dyDescent="0.25">
      <c r="B16" s="35" t="s">
        <v>104</v>
      </c>
    </row>
    <row r="17" spans="2:7" x14ac:dyDescent="0.25">
      <c r="B17" s="3" t="s">
        <v>74</v>
      </c>
      <c r="E17" s="4" t="s">
        <v>131</v>
      </c>
      <c r="F17" s="5">
        <v>24</v>
      </c>
      <c r="G17" s="28">
        <v>168</v>
      </c>
    </row>
    <row r="18" spans="2:7" x14ac:dyDescent="0.25">
      <c r="B18" s="3" t="s">
        <v>105</v>
      </c>
      <c r="E18" s="4" t="s">
        <v>132</v>
      </c>
      <c r="F18" s="27">
        <v>10</v>
      </c>
      <c r="G18" s="28">
        <v>40</v>
      </c>
    </row>
    <row r="19" spans="2:7" x14ac:dyDescent="0.25">
      <c r="G19" s="29">
        <f>SUM(G17:G18)</f>
        <v>208</v>
      </c>
    </row>
  </sheetData>
  <mergeCells count="4">
    <mergeCell ref="B2:G2"/>
    <mergeCell ref="B10:F10"/>
    <mergeCell ref="B11:F11"/>
    <mergeCell ref="B12:F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K21"/>
  <sheetViews>
    <sheetView workbookViewId="0">
      <selection activeCell="D28" sqref="D28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56" t="str">
        <f>Edifici!C14</f>
        <v xml:space="preserve">Protezione civile 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8</v>
      </c>
      <c r="F4" s="13">
        <v>3.8</v>
      </c>
      <c r="G4" s="14">
        <f>E4*F4</f>
        <v>30.4</v>
      </c>
    </row>
    <row r="5" spans="2:11" x14ac:dyDescent="0.25">
      <c r="B5" s="11"/>
      <c r="C5" s="11"/>
      <c r="D5" s="11"/>
      <c r="E5" s="12"/>
      <c r="F5" s="13"/>
      <c r="G5" s="14"/>
    </row>
    <row r="6" spans="2:11" x14ac:dyDescent="0.25">
      <c r="B6" s="11"/>
      <c r="C6" s="11"/>
      <c r="D6" s="11"/>
      <c r="E6" s="12"/>
      <c r="F6" s="13"/>
      <c r="G6" s="14"/>
    </row>
    <row r="7" spans="2:11" ht="9.9499999999999993" customHeight="1" x14ac:dyDescent="0.25"/>
    <row r="8" spans="2:11" s="2" customFormat="1" x14ac:dyDescent="0.25">
      <c r="B8" s="61" t="s">
        <v>20</v>
      </c>
      <c r="C8" s="61"/>
      <c r="D8" s="61"/>
      <c r="E8" s="61"/>
      <c r="F8" s="61"/>
      <c r="G8" s="15">
        <f>SUM(G4:G6)</f>
        <v>30.4</v>
      </c>
      <c r="J8" s="6"/>
      <c r="K8" s="6"/>
    </row>
    <row r="9" spans="2:11" x14ac:dyDescent="0.25">
      <c r="B9" s="61" t="s">
        <v>21</v>
      </c>
      <c r="C9" s="61"/>
      <c r="D9" s="61"/>
      <c r="E9" s="61"/>
      <c r="F9" s="61"/>
      <c r="G9" s="14">
        <f>G8*0.22</f>
        <v>6.6879999999999997</v>
      </c>
    </row>
    <row r="10" spans="2:11" x14ac:dyDescent="0.25">
      <c r="B10" s="61" t="s">
        <v>22</v>
      </c>
      <c r="C10" s="61"/>
      <c r="D10" s="61"/>
      <c r="E10" s="61"/>
      <c r="F10" s="61"/>
      <c r="G10" s="15">
        <f>G8+G9</f>
        <v>37.088000000000001</v>
      </c>
    </row>
    <row r="14" spans="2:11" x14ac:dyDescent="0.25">
      <c r="B14" s="35" t="s">
        <v>104</v>
      </c>
    </row>
    <row r="15" spans="2:11" x14ac:dyDescent="0.25">
      <c r="B15" s="3" t="s">
        <v>74</v>
      </c>
      <c r="E15" s="4" t="s">
        <v>131</v>
      </c>
      <c r="F15" s="5">
        <v>24</v>
      </c>
      <c r="G15" s="28">
        <v>168</v>
      </c>
    </row>
    <row r="16" spans="2:11" x14ac:dyDescent="0.25">
      <c r="G16" s="29">
        <f>SUM(G15:G15)</f>
        <v>168</v>
      </c>
    </row>
    <row r="19" spans="2:7" x14ac:dyDescent="0.25">
      <c r="B19" s="35" t="s">
        <v>128</v>
      </c>
    </row>
    <row r="20" spans="2:7" x14ac:dyDescent="0.25">
      <c r="B20" s="3" t="s">
        <v>74</v>
      </c>
      <c r="E20" s="4" t="s">
        <v>133</v>
      </c>
      <c r="F20" s="5">
        <v>24</v>
      </c>
      <c r="G20" s="28">
        <v>24</v>
      </c>
    </row>
    <row r="21" spans="2:7" x14ac:dyDescent="0.25">
      <c r="G21" s="29">
        <f>SUM(G20:G20)</f>
        <v>24</v>
      </c>
    </row>
  </sheetData>
  <mergeCells count="4">
    <mergeCell ref="B2:G2"/>
    <mergeCell ref="B8:F8"/>
    <mergeCell ref="B9:F9"/>
    <mergeCell ref="B10:F1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K19"/>
  <sheetViews>
    <sheetView workbookViewId="0">
      <selection activeCell="B16" sqref="B16:G19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62" t="str">
        <f>Edifici!C15</f>
        <v xml:space="preserve">Ambulatorio Trippetta 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1</v>
      </c>
      <c r="F4" s="13">
        <v>3.8</v>
      </c>
      <c r="G4" s="14">
        <f>E4*F4</f>
        <v>3.8</v>
      </c>
    </row>
    <row r="5" spans="2:11" x14ac:dyDescent="0.25">
      <c r="B5" s="11" t="s">
        <v>17</v>
      </c>
      <c r="C5" s="11" t="s">
        <v>18</v>
      </c>
      <c r="D5" s="11" t="s">
        <v>3</v>
      </c>
      <c r="E5" s="12">
        <v>1</v>
      </c>
      <c r="F5" s="13">
        <v>2.5</v>
      </c>
      <c r="G5" s="14">
        <f t="shared" ref="G5" si="0">E5*F5</f>
        <v>2.5</v>
      </c>
    </row>
    <row r="6" spans="2:11" x14ac:dyDescent="0.25">
      <c r="B6" s="11"/>
      <c r="C6" s="11"/>
      <c r="D6" s="11"/>
      <c r="E6" s="12"/>
      <c r="F6" s="13"/>
      <c r="G6" s="14"/>
    </row>
    <row r="7" spans="2:11" x14ac:dyDescent="0.25">
      <c r="B7" s="11"/>
      <c r="C7" s="11"/>
      <c r="D7" s="11"/>
      <c r="E7" s="12"/>
      <c r="F7" s="13"/>
      <c r="G7" s="14"/>
    </row>
    <row r="8" spans="2:11" x14ac:dyDescent="0.25">
      <c r="B8" s="11"/>
      <c r="C8" s="11"/>
      <c r="D8" s="11"/>
      <c r="E8" s="12"/>
      <c r="F8" s="13"/>
      <c r="G8" s="14"/>
    </row>
    <row r="9" spans="2:11" ht="9.9499999999999993" customHeight="1" x14ac:dyDescent="0.25"/>
    <row r="10" spans="2:11" s="2" customFormat="1" x14ac:dyDescent="0.25">
      <c r="B10" s="61" t="s">
        <v>20</v>
      </c>
      <c r="C10" s="61"/>
      <c r="D10" s="61"/>
      <c r="E10" s="61"/>
      <c r="F10" s="61"/>
      <c r="G10" s="15">
        <f>SUM(G4:G8)</f>
        <v>6.3</v>
      </c>
      <c r="J10" s="6"/>
      <c r="K10" s="6"/>
    </row>
    <row r="11" spans="2:11" x14ac:dyDescent="0.25">
      <c r="B11" s="61" t="s">
        <v>21</v>
      </c>
      <c r="C11" s="61"/>
      <c r="D11" s="61"/>
      <c r="E11" s="61"/>
      <c r="F11" s="61"/>
      <c r="G11" s="14">
        <f>G10*0.22</f>
        <v>1.3859999999999999</v>
      </c>
    </row>
    <row r="12" spans="2:11" x14ac:dyDescent="0.25">
      <c r="B12" s="61" t="s">
        <v>22</v>
      </c>
      <c r="C12" s="61"/>
      <c r="D12" s="61"/>
      <c r="E12" s="61"/>
      <c r="F12" s="61"/>
      <c r="G12" s="15">
        <f>G10+G11</f>
        <v>7.6859999999999999</v>
      </c>
    </row>
    <row r="16" spans="2:11" x14ac:dyDescent="0.25">
      <c r="B16" s="35" t="s">
        <v>104</v>
      </c>
    </row>
    <row r="17" spans="2:7" x14ac:dyDescent="0.25">
      <c r="B17" s="3" t="s">
        <v>74</v>
      </c>
      <c r="E17" s="4" t="s">
        <v>133</v>
      </c>
      <c r="F17" s="5">
        <v>24</v>
      </c>
      <c r="G17" s="28">
        <v>24</v>
      </c>
    </row>
    <row r="18" spans="2:7" x14ac:dyDescent="0.25">
      <c r="B18" s="3" t="s">
        <v>105</v>
      </c>
      <c r="E18" s="4" t="s">
        <v>133</v>
      </c>
      <c r="F18" s="27">
        <v>10</v>
      </c>
      <c r="G18" s="28">
        <v>10</v>
      </c>
    </row>
    <row r="19" spans="2:7" x14ac:dyDescent="0.25">
      <c r="G19" s="29">
        <f>SUM(G17:G18)</f>
        <v>34</v>
      </c>
    </row>
  </sheetData>
  <mergeCells count="4">
    <mergeCell ref="B2:G2"/>
    <mergeCell ref="B10:F10"/>
    <mergeCell ref="B11:F11"/>
    <mergeCell ref="B12:F1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K19"/>
  <sheetViews>
    <sheetView workbookViewId="0">
      <selection activeCell="C24" sqref="C24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62" t="str">
        <f>Edifici!C16</f>
        <v>Auser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1</v>
      </c>
      <c r="F4" s="13">
        <v>3.8</v>
      </c>
      <c r="G4" s="14">
        <f>E4*F4</f>
        <v>3.8</v>
      </c>
    </row>
    <row r="5" spans="2:11" x14ac:dyDescent="0.25">
      <c r="B5" s="11"/>
      <c r="C5" s="11"/>
      <c r="D5" s="11"/>
      <c r="E5" s="12"/>
      <c r="F5" s="13"/>
      <c r="G5" s="14"/>
    </row>
    <row r="6" spans="2:11" x14ac:dyDescent="0.25">
      <c r="B6" s="11"/>
      <c r="C6" s="11"/>
      <c r="D6" s="11"/>
      <c r="E6" s="12"/>
      <c r="F6" s="13"/>
      <c r="G6" s="14"/>
    </row>
    <row r="7" spans="2:11" x14ac:dyDescent="0.25">
      <c r="B7" s="11"/>
      <c r="C7" s="11"/>
      <c r="D7" s="11"/>
      <c r="E7" s="12"/>
      <c r="F7" s="13"/>
      <c r="G7" s="14"/>
    </row>
    <row r="8" spans="2:11" x14ac:dyDescent="0.25">
      <c r="B8" s="11"/>
      <c r="C8" s="11"/>
      <c r="D8" s="11"/>
      <c r="E8" s="12"/>
      <c r="F8" s="13"/>
      <c r="G8" s="14"/>
    </row>
    <row r="9" spans="2:11" ht="9.9499999999999993" customHeight="1" x14ac:dyDescent="0.25"/>
    <row r="10" spans="2:11" s="2" customFormat="1" x14ac:dyDescent="0.25">
      <c r="B10" s="61" t="s">
        <v>20</v>
      </c>
      <c r="C10" s="61"/>
      <c r="D10" s="61"/>
      <c r="E10" s="61"/>
      <c r="F10" s="61"/>
      <c r="G10" s="15">
        <f>SUM(G4:G8)</f>
        <v>3.8</v>
      </c>
      <c r="J10" s="6"/>
      <c r="K10" s="6"/>
    </row>
    <row r="11" spans="2:11" x14ac:dyDescent="0.25">
      <c r="B11" s="61" t="s">
        <v>21</v>
      </c>
      <c r="C11" s="61"/>
      <c r="D11" s="61"/>
      <c r="E11" s="61"/>
      <c r="F11" s="61"/>
      <c r="G11" s="14">
        <f>G10*0.22</f>
        <v>0.83599999999999997</v>
      </c>
    </row>
    <row r="12" spans="2:11" x14ac:dyDescent="0.25">
      <c r="B12" s="61" t="s">
        <v>22</v>
      </c>
      <c r="C12" s="61"/>
      <c r="D12" s="61"/>
      <c r="E12" s="61"/>
      <c r="F12" s="61"/>
      <c r="G12" s="15">
        <f>G10+G11</f>
        <v>4.6360000000000001</v>
      </c>
    </row>
    <row r="16" spans="2:11" x14ac:dyDescent="0.25">
      <c r="B16" s="35" t="s">
        <v>104</v>
      </c>
    </row>
    <row r="17" spans="2:7" x14ac:dyDescent="0.25">
      <c r="B17" s="3" t="s">
        <v>74</v>
      </c>
      <c r="E17" s="4" t="s">
        <v>133</v>
      </c>
      <c r="F17" s="5">
        <v>24</v>
      </c>
      <c r="G17" s="28">
        <v>24</v>
      </c>
    </row>
    <row r="18" spans="2:7" x14ac:dyDescent="0.25">
      <c r="B18" s="3" t="s">
        <v>105</v>
      </c>
      <c r="E18" s="4" t="s">
        <v>133</v>
      </c>
      <c r="F18" s="27">
        <v>10</v>
      </c>
      <c r="G18" s="28">
        <v>10</v>
      </c>
    </row>
    <row r="19" spans="2:7" x14ac:dyDescent="0.25">
      <c r="G19" s="29">
        <f>SUM(G17:G18)</f>
        <v>34</v>
      </c>
    </row>
  </sheetData>
  <mergeCells count="4">
    <mergeCell ref="B2:G2"/>
    <mergeCell ref="B10:F10"/>
    <mergeCell ref="B11:F11"/>
    <mergeCell ref="B12:F1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9"/>
  <sheetViews>
    <sheetView workbookViewId="0">
      <selection activeCell="B13" sqref="B13:G19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62" t="str">
        <f>Edifici!C17</f>
        <v>Scuolabus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85</v>
      </c>
      <c r="D4" s="11" t="s">
        <v>3</v>
      </c>
      <c r="E4" s="12">
        <v>2</v>
      </c>
      <c r="F4" s="13">
        <v>3.8</v>
      </c>
      <c r="G4" s="14">
        <f>E4*F4</f>
        <v>7.6</v>
      </c>
    </row>
    <row r="5" spans="2:11" x14ac:dyDescent="0.25">
      <c r="B5" s="11"/>
      <c r="C5" s="11"/>
      <c r="D5" s="11"/>
      <c r="E5" s="12"/>
      <c r="F5" s="13"/>
      <c r="G5" s="14"/>
    </row>
    <row r="6" spans="2:11" ht="9.9499999999999993" customHeight="1" x14ac:dyDescent="0.25"/>
    <row r="7" spans="2:11" s="2" customFormat="1" x14ac:dyDescent="0.25">
      <c r="B7" s="61" t="s">
        <v>20</v>
      </c>
      <c r="C7" s="61"/>
      <c r="D7" s="61"/>
      <c r="E7" s="61"/>
      <c r="F7" s="61"/>
      <c r="G7" s="15">
        <f>SUM(G4:G5)</f>
        <v>7.6</v>
      </c>
      <c r="J7" s="6"/>
      <c r="K7" s="6"/>
    </row>
    <row r="8" spans="2:11" x14ac:dyDescent="0.25">
      <c r="B8" s="61" t="s">
        <v>21</v>
      </c>
      <c r="C8" s="61"/>
      <c r="D8" s="61"/>
      <c r="E8" s="61"/>
      <c r="F8" s="61"/>
      <c r="G8" s="14">
        <f>G7*0.22</f>
        <v>1.6719999999999999</v>
      </c>
    </row>
    <row r="9" spans="2:11" x14ac:dyDescent="0.25">
      <c r="B9" s="61" t="s">
        <v>22</v>
      </c>
      <c r="C9" s="61"/>
      <c r="D9" s="61"/>
      <c r="E9" s="61"/>
      <c r="F9" s="61"/>
      <c r="G9" s="15">
        <f>G7+G8</f>
        <v>9.2720000000000002</v>
      </c>
    </row>
    <row r="13" spans="2:11" x14ac:dyDescent="0.25">
      <c r="B13" s="35" t="s">
        <v>104</v>
      </c>
    </row>
    <row r="14" spans="2:11" x14ac:dyDescent="0.25">
      <c r="B14" s="3" t="s">
        <v>74</v>
      </c>
      <c r="E14" s="4" t="s">
        <v>133</v>
      </c>
      <c r="F14" s="5">
        <v>24</v>
      </c>
      <c r="G14" s="28">
        <v>24</v>
      </c>
    </row>
    <row r="15" spans="2:11" x14ac:dyDescent="0.25">
      <c r="G15" s="29">
        <f>SUM(G14:G14)</f>
        <v>24</v>
      </c>
    </row>
    <row r="17" spans="2:7" x14ac:dyDescent="0.25">
      <c r="B17" s="35" t="s">
        <v>93</v>
      </c>
    </row>
    <row r="18" spans="2:7" x14ac:dyDescent="0.25">
      <c r="B18" s="3" t="s">
        <v>74</v>
      </c>
      <c r="E18" s="4" t="s">
        <v>133</v>
      </c>
      <c r="F18" s="5">
        <v>24</v>
      </c>
      <c r="G18" s="28">
        <v>24</v>
      </c>
    </row>
    <row r="19" spans="2:7" x14ac:dyDescent="0.25">
      <c r="G19" s="29">
        <f>SUM(G18)</f>
        <v>24</v>
      </c>
    </row>
  </sheetData>
  <mergeCells count="4">
    <mergeCell ref="B2:G2"/>
    <mergeCell ref="B7:F7"/>
    <mergeCell ref="B8:F8"/>
    <mergeCell ref="B9:F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K20"/>
  <sheetViews>
    <sheetView workbookViewId="0">
      <selection activeCell="B14" sqref="B14:G16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62" t="str">
        <f>Edifici!C18</f>
        <v>Deposito automezzi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2</v>
      </c>
      <c r="F4" s="13">
        <v>3.8</v>
      </c>
      <c r="G4" s="14">
        <f>E4*F4</f>
        <v>7.6</v>
      </c>
    </row>
    <row r="5" spans="2:11" x14ac:dyDescent="0.25">
      <c r="B5" s="11"/>
      <c r="C5" s="11"/>
      <c r="D5" s="11"/>
      <c r="E5" s="12"/>
      <c r="F5" s="13"/>
      <c r="G5" s="14"/>
    </row>
    <row r="6" spans="2:11" x14ac:dyDescent="0.25">
      <c r="B6" s="11"/>
      <c r="C6" s="11"/>
      <c r="D6" s="11"/>
      <c r="E6" s="12"/>
      <c r="F6" s="13"/>
      <c r="G6" s="14"/>
    </row>
    <row r="7" spans="2:11" ht="9.9499999999999993" customHeight="1" x14ac:dyDescent="0.25"/>
    <row r="8" spans="2:11" s="2" customFormat="1" x14ac:dyDescent="0.25">
      <c r="B8" s="61" t="s">
        <v>20</v>
      </c>
      <c r="C8" s="61"/>
      <c r="D8" s="61"/>
      <c r="E8" s="61"/>
      <c r="F8" s="61"/>
      <c r="G8" s="15">
        <f>SUM(G4:G6)</f>
        <v>7.6</v>
      </c>
      <c r="J8" s="6"/>
      <c r="K8" s="6"/>
    </row>
    <row r="9" spans="2:11" x14ac:dyDescent="0.25">
      <c r="B9" s="61" t="s">
        <v>21</v>
      </c>
      <c r="C9" s="61"/>
      <c r="D9" s="61"/>
      <c r="E9" s="61"/>
      <c r="F9" s="61"/>
      <c r="G9" s="14">
        <f>G8*0.22</f>
        <v>1.6719999999999999</v>
      </c>
    </row>
    <row r="10" spans="2:11" x14ac:dyDescent="0.25">
      <c r="B10" s="61" t="s">
        <v>22</v>
      </c>
      <c r="C10" s="61"/>
      <c r="D10" s="61"/>
      <c r="E10" s="61"/>
      <c r="F10" s="61"/>
      <c r="G10" s="15">
        <f>G8+G9</f>
        <v>9.2720000000000002</v>
      </c>
    </row>
    <row r="14" spans="2:11" x14ac:dyDescent="0.25">
      <c r="B14" s="35" t="s">
        <v>104</v>
      </c>
    </row>
    <row r="15" spans="2:11" x14ac:dyDescent="0.25">
      <c r="B15" s="3" t="s">
        <v>74</v>
      </c>
      <c r="E15" s="4" t="s">
        <v>133</v>
      </c>
      <c r="F15" s="5">
        <v>24</v>
      </c>
      <c r="G15" s="28">
        <v>24</v>
      </c>
    </row>
    <row r="16" spans="2:11" x14ac:dyDescent="0.25">
      <c r="G16" s="29">
        <f>SUM(G15:G15)</f>
        <v>24</v>
      </c>
    </row>
    <row r="18" spans="2:7" x14ac:dyDescent="0.25">
      <c r="B18" s="35" t="s">
        <v>93</v>
      </c>
    </row>
    <row r="19" spans="2:7" x14ac:dyDescent="0.25">
      <c r="B19" s="3" t="s">
        <v>74</v>
      </c>
      <c r="E19" s="4" t="s">
        <v>133</v>
      </c>
      <c r="F19" s="5">
        <v>24</v>
      </c>
      <c r="G19" s="28">
        <v>24</v>
      </c>
    </row>
    <row r="20" spans="2:7" x14ac:dyDescent="0.25">
      <c r="G20" s="29">
        <f>SUM(G19)</f>
        <v>24</v>
      </c>
    </row>
  </sheetData>
  <mergeCells count="4">
    <mergeCell ref="B2:G2"/>
    <mergeCell ref="B8:F8"/>
    <mergeCell ref="B9:F9"/>
    <mergeCell ref="B10:F10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K16"/>
  <sheetViews>
    <sheetView workbookViewId="0">
      <selection activeCell="E21" sqref="E21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62" t="str">
        <f>Edifici!C19</f>
        <v>Furgone operaio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1</v>
      </c>
      <c r="F4" s="13">
        <v>3.8</v>
      </c>
      <c r="G4" s="14">
        <f>E4*F4</f>
        <v>3.8</v>
      </c>
    </row>
    <row r="5" spans="2:11" x14ac:dyDescent="0.25">
      <c r="B5" s="11"/>
      <c r="C5" s="11"/>
      <c r="D5" s="11"/>
      <c r="E5" s="12"/>
      <c r="F5" s="13"/>
      <c r="G5" s="14"/>
    </row>
    <row r="6" spans="2:11" ht="9.9499999999999993" customHeight="1" x14ac:dyDescent="0.25"/>
    <row r="7" spans="2:11" s="2" customFormat="1" x14ac:dyDescent="0.25">
      <c r="B7" s="61" t="s">
        <v>20</v>
      </c>
      <c r="C7" s="61"/>
      <c r="D7" s="61"/>
      <c r="E7" s="61"/>
      <c r="F7" s="61"/>
      <c r="G7" s="15">
        <f>SUM(G4:G5)</f>
        <v>3.8</v>
      </c>
      <c r="J7" s="6"/>
      <c r="K7" s="6"/>
    </row>
    <row r="8" spans="2:11" x14ac:dyDescent="0.25">
      <c r="B8" s="61" t="s">
        <v>21</v>
      </c>
      <c r="C8" s="61"/>
      <c r="D8" s="61"/>
      <c r="E8" s="61"/>
      <c r="F8" s="61"/>
      <c r="G8" s="14">
        <f>G7*0.22</f>
        <v>0.83599999999999997</v>
      </c>
    </row>
    <row r="9" spans="2:11" x14ac:dyDescent="0.25">
      <c r="B9" s="61" t="s">
        <v>22</v>
      </c>
      <c r="C9" s="61"/>
      <c r="D9" s="61"/>
      <c r="E9" s="61"/>
      <c r="F9" s="61"/>
      <c r="G9" s="15">
        <f>G7+G8</f>
        <v>4.6360000000000001</v>
      </c>
    </row>
    <row r="14" spans="2:11" x14ac:dyDescent="0.25">
      <c r="B14" s="35" t="s">
        <v>104</v>
      </c>
    </row>
    <row r="15" spans="2:11" x14ac:dyDescent="0.25">
      <c r="B15" s="3" t="s">
        <v>74</v>
      </c>
      <c r="E15" s="4" t="s">
        <v>133</v>
      </c>
      <c r="F15" s="5">
        <v>24</v>
      </c>
      <c r="G15" s="28">
        <v>24</v>
      </c>
    </row>
    <row r="16" spans="2:11" x14ac:dyDescent="0.25">
      <c r="G16" s="29">
        <f>SUM(G15:G15)</f>
        <v>24</v>
      </c>
    </row>
  </sheetData>
  <mergeCells count="4">
    <mergeCell ref="B2:G2"/>
    <mergeCell ref="B7:F7"/>
    <mergeCell ref="B8:F8"/>
    <mergeCell ref="B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47"/>
  <sheetViews>
    <sheetView workbookViewId="0">
      <selection activeCell="E16" sqref="E16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6.140625" style="3" bestFit="1" customWidth="1"/>
    <col min="5" max="5" width="12.28515625" style="3" bestFit="1" customWidth="1"/>
    <col min="6" max="6" width="9" style="5" bestFit="1" customWidth="1"/>
    <col min="7" max="7" width="1.7109375" style="1" customWidth="1"/>
    <col min="8" max="16384" width="9.140625" style="1"/>
  </cols>
  <sheetData>
    <row r="1" spans="2:6" ht="9.9499999999999993" customHeight="1" x14ac:dyDescent="0.25"/>
    <row r="2" spans="2:6" ht="30" customHeight="1" x14ac:dyDescent="0.25">
      <c r="B2" s="46" t="s">
        <v>138</v>
      </c>
      <c r="C2" s="45"/>
      <c r="D2" s="42"/>
      <c r="E2" s="43"/>
      <c r="F2" s="44"/>
    </row>
    <row r="3" spans="2:6" ht="23.25" customHeight="1" x14ac:dyDescent="0.25">
      <c r="B3" s="56" t="s">
        <v>36</v>
      </c>
      <c r="C3" s="56"/>
      <c r="D3" s="56"/>
      <c r="E3" s="56"/>
      <c r="F3" s="56"/>
    </row>
    <row r="4" spans="2:6" s="2" customFormat="1" x14ac:dyDescent="0.25">
      <c r="B4" s="23" t="s">
        <v>6</v>
      </c>
      <c r="C4" s="23" t="s">
        <v>7</v>
      </c>
      <c r="D4" s="23" t="s">
        <v>5</v>
      </c>
      <c r="E4" s="23" t="s">
        <v>38</v>
      </c>
      <c r="F4" s="25" t="s">
        <v>2</v>
      </c>
    </row>
    <row r="5" spans="2:6" x14ac:dyDescent="0.25">
      <c r="B5" s="11" t="s">
        <v>13</v>
      </c>
      <c r="C5" s="11" t="s">
        <v>8</v>
      </c>
      <c r="D5" s="11" t="s">
        <v>41</v>
      </c>
      <c r="E5" s="11" t="s">
        <v>39</v>
      </c>
      <c r="F5" s="13">
        <v>5</v>
      </c>
    </row>
    <row r="6" spans="2:6" x14ac:dyDescent="0.25">
      <c r="B6" s="11" t="s">
        <v>27</v>
      </c>
      <c r="C6" s="11" t="s">
        <v>37</v>
      </c>
      <c r="D6" s="11" t="s">
        <v>41</v>
      </c>
      <c r="E6" s="11" t="s">
        <v>39</v>
      </c>
      <c r="F6" s="13">
        <v>10.5</v>
      </c>
    </row>
    <row r="7" spans="2:6" x14ac:dyDescent="0.25">
      <c r="B7" s="11" t="s">
        <v>10</v>
      </c>
      <c r="C7" s="11" t="s">
        <v>11</v>
      </c>
      <c r="D7" s="11" t="s">
        <v>41</v>
      </c>
      <c r="E7" s="11" t="s">
        <v>39</v>
      </c>
      <c r="F7" s="13">
        <v>3.8</v>
      </c>
    </row>
    <row r="8" spans="2:6" x14ac:dyDescent="0.25">
      <c r="B8" s="11" t="s">
        <v>10</v>
      </c>
      <c r="C8" s="11" t="s">
        <v>85</v>
      </c>
      <c r="D8" s="11" t="s">
        <v>41</v>
      </c>
      <c r="E8" s="11" t="s">
        <v>39</v>
      </c>
      <c r="F8" s="13">
        <v>3.8</v>
      </c>
    </row>
    <row r="9" spans="2:6" x14ac:dyDescent="0.25">
      <c r="B9" s="11" t="s">
        <v>10</v>
      </c>
      <c r="C9" s="11" t="s">
        <v>12</v>
      </c>
      <c r="D9" s="11" t="s">
        <v>41</v>
      </c>
      <c r="E9" s="11" t="s">
        <v>39</v>
      </c>
      <c r="F9" s="13">
        <v>3.8</v>
      </c>
    </row>
    <row r="10" spans="2:6" x14ac:dyDescent="0.25">
      <c r="B10" s="11" t="s">
        <v>10</v>
      </c>
      <c r="C10" s="11" t="s">
        <v>14</v>
      </c>
      <c r="D10" s="11" t="s">
        <v>41</v>
      </c>
      <c r="E10" s="11" t="s">
        <v>39</v>
      </c>
      <c r="F10" s="13">
        <v>3.8</v>
      </c>
    </row>
    <row r="11" spans="2:6" x14ac:dyDescent="0.25">
      <c r="B11" s="11" t="s">
        <v>23</v>
      </c>
      <c r="C11" s="11" t="s">
        <v>24</v>
      </c>
      <c r="D11" s="11" t="s">
        <v>41</v>
      </c>
      <c r="E11" s="11" t="s">
        <v>39</v>
      </c>
      <c r="F11" s="13">
        <v>40</v>
      </c>
    </row>
    <row r="12" spans="2:6" x14ac:dyDescent="0.25">
      <c r="B12" s="11" t="s">
        <v>16</v>
      </c>
      <c r="C12" s="11" t="s">
        <v>15</v>
      </c>
      <c r="D12" s="11" t="s">
        <v>41</v>
      </c>
      <c r="E12" s="11" t="s">
        <v>39</v>
      </c>
      <c r="F12" s="13">
        <v>10.5</v>
      </c>
    </row>
    <row r="13" spans="2:6" x14ac:dyDescent="0.25">
      <c r="B13" s="11" t="s">
        <v>28</v>
      </c>
      <c r="C13" s="11" t="s">
        <v>29</v>
      </c>
      <c r="D13" s="11" t="s">
        <v>41</v>
      </c>
      <c r="E13" s="11" t="s">
        <v>39</v>
      </c>
      <c r="F13" s="34">
        <v>200</v>
      </c>
    </row>
    <row r="14" spans="2:6" x14ac:dyDescent="0.25">
      <c r="B14" s="11" t="s">
        <v>17</v>
      </c>
      <c r="C14" s="11" t="s">
        <v>18</v>
      </c>
      <c r="D14" s="11" t="s">
        <v>41</v>
      </c>
      <c r="E14" s="11" t="s">
        <v>39</v>
      </c>
      <c r="F14" s="13">
        <v>2.5</v>
      </c>
    </row>
    <row r="15" spans="2:6" x14ac:dyDescent="0.25">
      <c r="B15" s="11" t="s">
        <v>10</v>
      </c>
      <c r="C15" s="11" t="s">
        <v>11</v>
      </c>
      <c r="D15" s="11" t="s">
        <v>46</v>
      </c>
      <c r="E15" s="11" t="s">
        <v>40</v>
      </c>
      <c r="F15" s="13">
        <v>24</v>
      </c>
    </row>
    <row r="16" spans="2:6" x14ac:dyDescent="0.25">
      <c r="B16" s="11" t="str">
        <f>B7</f>
        <v>Estintore</v>
      </c>
      <c r="C16" s="11" t="s">
        <v>85</v>
      </c>
      <c r="D16" s="11" t="s">
        <v>46</v>
      </c>
      <c r="E16" s="11" t="s">
        <v>40</v>
      </c>
      <c r="F16" s="13">
        <v>15</v>
      </c>
    </row>
    <row r="17" spans="2:6" x14ac:dyDescent="0.25">
      <c r="B17" s="11" t="s">
        <v>10</v>
      </c>
      <c r="C17" s="11" t="s">
        <v>14</v>
      </c>
      <c r="D17" s="11" t="s">
        <v>46</v>
      </c>
      <c r="E17" s="11" t="s">
        <v>43</v>
      </c>
      <c r="F17" s="13">
        <v>35</v>
      </c>
    </row>
    <row r="18" spans="2:6" x14ac:dyDescent="0.25">
      <c r="B18" s="11" t="s">
        <v>10</v>
      </c>
      <c r="C18" s="11" t="s">
        <v>12</v>
      </c>
      <c r="D18" s="11" t="s">
        <v>46</v>
      </c>
      <c r="E18" s="11" t="s">
        <v>43</v>
      </c>
      <c r="F18" s="13">
        <v>38</v>
      </c>
    </row>
    <row r="19" spans="2:6" x14ac:dyDescent="0.25">
      <c r="B19" s="11" t="s">
        <v>10</v>
      </c>
      <c r="C19" s="11" t="s">
        <v>47</v>
      </c>
      <c r="D19" s="11" t="s">
        <v>30</v>
      </c>
      <c r="E19" s="11"/>
      <c r="F19" s="13">
        <v>10</v>
      </c>
    </row>
    <row r="20" spans="2:6" x14ac:dyDescent="0.25">
      <c r="B20" s="11" t="s">
        <v>10</v>
      </c>
      <c r="C20" s="11" t="s">
        <v>48</v>
      </c>
      <c r="D20" s="11" t="s">
        <v>30</v>
      </c>
      <c r="E20" s="11"/>
      <c r="F20" s="13">
        <v>20</v>
      </c>
    </row>
    <row r="21" spans="2:6" x14ac:dyDescent="0.25">
      <c r="B21" s="11" t="s">
        <v>10</v>
      </c>
      <c r="C21" s="11" t="s">
        <v>52</v>
      </c>
      <c r="D21" s="11" t="s">
        <v>53</v>
      </c>
      <c r="E21" s="11"/>
      <c r="F21" s="13">
        <v>0.6</v>
      </c>
    </row>
    <row r="22" spans="2:6" x14ac:dyDescent="0.25">
      <c r="B22" s="11" t="s">
        <v>10</v>
      </c>
      <c r="C22" s="11" t="s">
        <v>88</v>
      </c>
      <c r="D22" s="11" t="s">
        <v>55</v>
      </c>
      <c r="E22" s="11" t="s">
        <v>57</v>
      </c>
      <c r="F22" s="13">
        <v>10</v>
      </c>
    </row>
    <row r="23" spans="2:6" x14ac:dyDescent="0.25">
      <c r="B23" s="11" t="s">
        <v>10</v>
      </c>
      <c r="C23" s="11" t="s">
        <v>66</v>
      </c>
      <c r="D23" s="11" t="s">
        <v>55</v>
      </c>
      <c r="E23" s="11" t="s">
        <v>56</v>
      </c>
      <c r="F23" s="13">
        <v>68</v>
      </c>
    </row>
    <row r="24" spans="2:6" x14ac:dyDescent="0.25">
      <c r="B24" s="11" t="s">
        <v>10</v>
      </c>
      <c r="C24" s="11" t="s">
        <v>14</v>
      </c>
      <c r="D24" s="11" t="s">
        <v>55</v>
      </c>
      <c r="E24" s="11" t="s">
        <v>56</v>
      </c>
      <c r="F24" s="13">
        <v>42</v>
      </c>
    </row>
    <row r="25" spans="2:6" x14ac:dyDescent="0.25">
      <c r="B25" s="11" t="s">
        <v>10</v>
      </c>
      <c r="C25" s="11" t="s">
        <v>58</v>
      </c>
      <c r="D25" s="11" t="s">
        <v>59</v>
      </c>
      <c r="E25" s="11"/>
      <c r="F25" s="13">
        <v>9</v>
      </c>
    </row>
    <row r="26" spans="2:6" x14ac:dyDescent="0.25">
      <c r="B26" s="11" t="s">
        <v>10</v>
      </c>
      <c r="C26" s="11" t="s">
        <v>54</v>
      </c>
      <c r="D26" s="11" t="s">
        <v>30</v>
      </c>
      <c r="E26" s="11" t="s">
        <v>67</v>
      </c>
      <c r="F26" s="13">
        <v>35</v>
      </c>
    </row>
    <row r="27" spans="2:6" x14ac:dyDescent="0.25">
      <c r="B27" s="11" t="s">
        <v>10</v>
      </c>
      <c r="C27" s="11" t="s">
        <v>65</v>
      </c>
      <c r="D27" s="11" t="s">
        <v>30</v>
      </c>
      <c r="E27" s="11" t="s">
        <v>67</v>
      </c>
      <c r="F27" s="13">
        <v>65</v>
      </c>
    </row>
    <row r="28" spans="2:6" x14ac:dyDescent="0.25">
      <c r="B28" s="11" t="s">
        <v>10</v>
      </c>
      <c r="C28" s="11" t="s">
        <v>66</v>
      </c>
      <c r="D28" s="11" t="s">
        <v>30</v>
      </c>
      <c r="E28" s="11" t="s">
        <v>67</v>
      </c>
      <c r="F28" s="13">
        <v>95</v>
      </c>
    </row>
    <row r="29" spans="2:6" x14ac:dyDescent="0.25">
      <c r="B29" s="11" t="s">
        <v>10</v>
      </c>
      <c r="C29" s="11" t="s">
        <v>71</v>
      </c>
      <c r="D29" s="11" t="s">
        <v>70</v>
      </c>
      <c r="E29" s="11"/>
      <c r="F29" s="13">
        <v>6</v>
      </c>
    </row>
    <row r="30" spans="2:6" x14ac:dyDescent="0.25">
      <c r="B30" s="11" t="s">
        <v>10</v>
      </c>
      <c r="C30" s="11" t="s">
        <v>72</v>
      </c>
      <c r="D30" s="11" t="s">
        <v>70</v>
      </c>
      <c r="E30" s="11"/>
      <c r="F30" s="13">
        <v>6</v>
      </c>
    </row>
    <row r="31" spans="2:6" x14ac:dyDescent="0.25">
      <c r="B31" s="11" t="s">
        <v>10</v>
      </c>
      <c r="C31" s="11" t="s">
        <v>73</v>
      </c>
      <c r="D31" s="11" t="s">
        <v>70</v>
      </c>
      <c r="E31" s="11"/>
      <c r="F31" s="13">
        <v>6</v>
      </c>
    </row>
    <row r="32" spans="2:6" x14ac:dyDescent="0.25">
      <c r="B32" s="11" t="s">
        <v>27</v>
      </c>
      <c r="C32" s="11" t="s">
        <v>37</v>
      </c>
      <c r="D32" s="11" t="s">
        <v>55</v>
      </c>
      <c r="E32" s="11" t="s">
        <v>89</v>
      </c>
      <c r="F32" s="13">
        <v>10</v>
      </c>
    </row>
    <row r="33" spans="2:6" x14ac:dyDescent="0.25">
      <c r="B33" s="11" t="s">
        <v>61</v>
      </c>
      <c r="C33" s="11" t="s">
        <v>37</v>
      </c>
      <c r="D33" s="11" t="s">
        <v>30</v>
      </c>
      <c r="E33" s="11"/>
      <c r="F33" s="13">
        <v>50</v>
      </c>
    </row>
    <row r="34" spans="2:6" x14ac:dyDescent="0.25">
      <c r="B34" s="11" t="s">
        <v>60</v>
      </c>
      <c r="C34" s="11" t="s">
        <v>62</v>
      </c>
      <c r="D34" s="11" t="s">
        <v>30</v>
      </c>
      <c r="E34" s="11"/>
      <c r="F34" s="13">
        <v>35</v>
      </c>
    </row>
    <row r="35" spans="2:6" x14ac:dyDescent="0.25">
      <c r="B35" s="11" t="s">
        <v>60</v>
      </c>
      <c r="C35" s="11" t="s">
        <v>63</v>
      </c>
      <c r="D35" s="11" t="s">
        <v>30</v>
      </c>
      <c r="E35" s="11"/>
      <c r="F35" s="13">
        <v>50</v>
      </c>
    </row>
    <row r="36" spans="2:6" x14ac:dyDescent="0.25">
      <c r="B36" s="11" t="s">
        <v>60</v>
      </c>
      <c r="C36" s="11" t="s">
        <v>64</v>
      </c>
      <c r="D36" s="11" t="s">
        <v>30</v>
      </c>
      <c r="E36" s="11"/>
      <c r="F36" s="13">
        <v>11</v>
      </c>
    </row>
    <row r="37" spans="2:6" x14ac:dyDescent="0.25">
      <c r="B37" s="11" t="s">
        <v>60</v>
      </c>
      <c r="C37" s="11" t="s">
        <v>69</v>
      </c>
      <c r="D37" s="11" t="s">
        <v>30</v>
      </c>
      <c r="E37" s="11"/>
      <c r="F37" s="13">
        <v>6</v>
      </c>
    </row>
    <row r="38" spans="2:6" x14ac:dyDescent="0.25">
      <c r="B38" s="11" t="s">
        <v>49</v>
      </c>
      <c r="C38" s="11" t="s">
        <v>50</v>
      </c>
      <c r="D38" s="11" t="s">
        <v>30</v>
      </c>
      <c r="E38" s="11"/>
      <c r="F38" s="13">
        <v>7</v>
      </c>
    </row>
    <row r="39" spans="2:6" x14ac:dyDescent="0.25">
      <c r="B39" s="11" t="s">
        <v>49</v>
      </c>
      <c r="C39" s="11" t="s">
        <v>51</v>
      </c>
      <c r="D39" s="11" t="s">
        <v>30</v>
      </c>
      <c r="E39" s="11"/>
      <c r="F39" s="13">
        <v>15</v>
      </c>
    </row>
    <row r="40" spans="2:6" x14ac:dyDescent="0.25">
      <c r="B40" s="11" t="s">
        <v>68</v>
      </c>
      <c r="C40" s="11"/>
      <c r="D40" s="11" t="s">
        <v>30</v>
      </c>
      <c r="E40" s="11"/>
      <c r="F40" s="13">
        <v>4</v>
      </c>
    </row>
    <row r="41" spans="2:6" x14ac:dyDescent="0.25">
      <c r="B41" s="11"/>
      <c r="C41" s="11"/>
      <c r="D41" s="11"/>
      <c r="E41" s="11"/>
      <c r="F41" s="13"/>
    </row>
    <row r="42" spans="2:6" x14ac:dyDescent="0.25">
      <c r="B42" s="11"/>
      <c r="C42" s="11"/>
      <c r="D42" s="11"/>
      <c r="E42" s="11"/>
      <c r="F42" s="13"/>
    </row>
    <row r="43" spans="2:6" x14ac:dyDescent="0.25">
      <c r="B43" s="11"/>
      <c r="C43" s="11"/>
      <c r="D43" s="11"/>
      <c r="E43" s="11"/>
      <c r="F43" s="13"/>
    </row>
    <row r="44" spans="2:6" x14ac:dyDescent="0.25">
      <c r="B44" s="11"/>
      <c r="C44" s="11"/>
      <c r="D44" s="11"/>
      <c r="E44" s="11"/>
      <c r="F44" s="13"/>
    </row>
    <row r="45" spans="2:6" x14ac:dyDescent="0.25">
      <c r="B45" s="11"/>
      <c r="C45" s="11"/>
      <c r="D45" s="11"/>
      <c r="E45" s="11"/>
      <c r="F45" s="13"/>
    </row>
    <row r="46" spans="2:6" x14ac:dyDescent="0.25">
      <c r="B46" s="11"/>
      <c r="C46" s="11"/>
      <c r="D46" s="11"/>
      <c r="E46" s="11"/>
      <c r="F46" s="13"/>
    </row>
    <row r="47" spans="2:6" ht="9.9499999999999993" customHeight="1" x14ac:dyDescent="0.25"/>
  </sheetData>
  <mergeCells count="1">
    <mergeCell ref="B3:F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8"/>
  <sheetViews>
    <sheetView workbookViewId="0">
      <selection activeCell="B15" sqref="B15:G18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62" t="str">
        <f>Edifici!C20</f>
        <v>Torre Civica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1</v>
      </c>
      <c r="F4" s="13">
        <v>3.8</v>
      </c>
      <c r="G4" s="14">
        <f>E4*F4</f>
        <v>3.8</v>
      </c>
    </row>
    <row r="5" spans="2:11" x14ac:dyDescent="0.25">
      <c r="B5" s="11" t="s">
        <v>10</v>
      </c>
      <c r="C5" s="11" t="s">
        <v>14</v>
      </c>
      <c r="D5" s="11" t="s">
        <v>3</v>
      </c>
      <c r="E5" s="12">
        <v>2</v>
      </c>
      <c r="F5" s="13">
        <v>3.8</v>
      </c>
      <c r="G5" s="14">
        <f t="shared" ref="G5" si="0">E5*F5</f>
        <v>7.6</v>
      </c>
    </row>
    <row r="6" spans="2:11" x14ac:dyDescent="0.25">
      <c r="B6" s="11"/>
      <c r="C6" s="11"/>
      <c r="D6" s="11"/>
      <c r="E6" s="12"/>
      <c r="F6" s="13"/>
      <c r="G6" s="14"/>
    </row>
    <row r="7" spans="2:11" x14ac:dyDescent="0.25">
      <c r="B7" s="11"/>
      <c r="C7" s="11"/>
      <c r="D7" s="11"/>
      <c r="E7" s="12"/>
      <c r="F7" s="13"/>
      <c r="G7" s="14"/>
    </row>
    <row r="8" spans="2:11" ht="9.9499999999999993" customHeight="1" x14ac:dyDescent="0.25"/>
    <row r="9" spans="2:11" s="2" customFormat="1" x14ac:dyDescent="0.25">
      <c r="B9" s="61" t="s">
        <v>20</v>
      </c>
      <c r="C9" s="61"/>
      <c r="D9" s="61"/>
      <c r="E9" s="61"/>
      <c r="F9" s="61"/>
      <c r="G9" s="15">
        <f>SUM(G4:G7)</f>
        <v>11.399999999999999</v>
      </c>
      <c r="J9" s="6"/>
      <c r="K9" s="6"/>
    </row>
    <row r="10" spans="2:11" x14ac:dyDescent="0.25">
      <c r="B10" s="61" t="s">
        <v>21</v>
      </c>
      <c r="C10" s="61"/>
      <c r="D10" s="61"/>
      <c r="E10" s="61"/>
      <c r="F10" s="61"/>
      <c r="G10" s="14">
        <f>G9*0.22</f>
        <v>2.5079999999999996</v>
      </c>
    </row>
    <row r="11" spans="2:11" x14ac:dyDescent="0.25">
      <c r="B11" s="61" t="s">
        <v>22</v>
      </c>
      <c r="C11" s="61"/>
      <c r="D11" s="61"/>
      <c r="E11" s="61"/>
      <c r="F11" s="61"/>
      <c r="G11" s="15">
        <f>G9+G10</f>
        <v>13.907999999999998</v>
      </c>
    </row>
    <row r="15" spans="2:11" x14ac:dyDescent="0.25">
      <c r="B15" s="35" t="s">
        <v>104</v>
      </c>
    </row>
    <row r="16" spans="2:11" x14ac:dyDescent="0.25">
      <c r="B16" s="3" t="s">
        <v>74</v>
      </c>
      <c r="E16" s="4" t="s">
        <v>133</v>
      </c>
      <c r="F16" s="5">
        <v>24</v>
      </c>
      <c r="G16" s="28">
        <v>24</v>
      </c>
    </row>
    <row r="17" spans="2:7" x14ac:dyDescent="0.25">
      <c r="B17" s="3" t="s">
        <v>126</v>
      </c>
      <c r="E17" s="4" t="s">
        <v>133</v>
      </c>
      <c r="F17" s="27">
        <v>35</v>
      </c>
      <c r="G17" s="28">
        <v>35</v>
      </c>
    </row>
    <row r="18" spans="2:7" x14ac:dyDescent="0.25">
      <c r="G18" s="29">
        <f>SUM(G16:G17)</f>
        <v>59</v>
      </c>
    </row>
  </sheetData>
  <mergeCells count="4">
    <mergeCell ref="B2:G2"/>
    <mergeCell ref="B9:F9"/>
    <mergeCell ref="B10:F10"/>
    <mergeCell ref="B11:F1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K15"/>
  <sheetViews>
    <sheetView workbookViewId="0">
      <selection activeCell="B13" sqref="B13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62" t="str">
        <f>Edifici!C21</f>
        <v>Isola Ecologica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1</v>
      </c>
      <c r="F4" s="13">
        <v>3.8</v>
      </c>
      <c r="G4" s="14">
        <f>E4*F4</f>
        <v>3.8</v>
      </c>
    </row>
    <row r="5" spans="2:11" x14ac:dyDescent="0.25">
      <c r="B5" s="11"/>
      <c r="C5" s="11"/>
      <c r="D5" s="11"/>
      <c r="E5" s="12"/>
      <c r="F5" s="13"/>
      <c r="G5" s="14"/>
    </row>
    <row r="6" spans="2:11" ht="9.9499999999999993" customHeight="1" x14ac:dyDescent="0.25"/>
    <row r="7" spans="2:11" s="2" customFormat="1" x14ac:dyDescent="0.25">
      <c r="B7" s="61" t="s">
        <v>20</v>
      </c>
      <c r="C7" s="61"/>
      <c r="D7" s="61"/>
      <c r="E7" s="61"/>
      <c r="F7" s="61"/>
      <c r="G7" s="15">
        <f>SUM(G4:G5)</f>
        <v>3.8</v>
      </c>
      <c r="J7" s="6"/>
      <c r="K7" s="6"/>
    </row>
    <row r="8" spans="2:11" x14ac:dyDescent="0.25">
      <c r="B8" s="61" t="s">
        <v>21</v>
      </c>
      <c r="C8" s="61"/>
      <c r="D8" s="61"/>
      <c r="E8" s="61"/>
      <c r="F8" s="61"/>
      <c r="G8" s="14">
        <f>G7*0.22</f>
        <v>0.83599999999999997</v>
      </c>
    </row>
    <row r="9" spans="2:11" x14ac:dyDescent="0.25">
      <c r="B9" s="61" t="s">
        <v>22</v>
      </c>
      <c r="C9" s="61"/>
      <c r="D9" s="61"/>
      <c r="E9" s="61"/>
      <c r="F9" s="61"/>
      <c r="G9" s="15">
        <f>G7+G8</f>
        <v>4.6360000000000001</v>
      </c>
    </row>
    <row r="13" spans="2:11" x14ac:dyDescent="0.25">
      <c r="B13" s="35" t="s">
        <v>104</v>
      </c>
    </row>
    <row r="14" spans="2:11" x14ac:dyDescent="0.25">
      <c r="B14" s="3" t="s">
        <v>74</v>
      </c>
      <c r="E14" s="4" t="s">
        <v>75</v>
      </c>
      <c r="F14" s="5">
        <v>24</v>
      </c>
      <c r="G14" s="28">
        <v>24</v>
      </c>
    </row>
    <row r="15" spans="2:11" x14ac:dyDescent="0.25">
      <c r="G15" s="29">
        <f>SUM(G14:G14)</f>
        <v>24</v>
      </c>
    </row>
  </sheetData>
  <mergeCells count="4">
    <mergeCell ref="B2:G2"/>
    <mergeCell ref="B7:F7"/>
    <mergeCell ref="B8:F8"/>
    <mergeCell ref="B9:F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K16"/>
  <sheetViews>
    <sheetView workbookViewId="0">
      <selection activeCell="B14" sqref="B14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62" t="str">
        <f>Edifici!C22</f>
        <v>Sede Comune + Uff.Sindaco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2</v>
      </c>
      <c r="F4" s="13">
        <v>3.8</v>
      </c>
      <c r="G4" s="14">
        <f>E4*F4</f>
        <v>7.6</v>
      </c>
    </row>
    <row r="5" spans="2:11" x14ac:dyDescent="0.25">
      <c r="B5" s="11" t="s">
        <v>10</v>
      </c>
      <c r="C5" s="11" t="s">
        <v>12</v>
      </c>
      <c r="D5" s="11" t="s">
        <v>3</v>
      </c>
      <c r="E5" s="12">
        <v>1</v>
      </c>
      <c r="F5" s="13">
        <v>3.8</v>
      </c>
      <c r="G5" s="14">
        <f t="shared" ref="G5:G6" si="0">E5*F5</f>
        <v>3.8</v>
      </c>
    </row>
    <row r="6" spans="2:11" x14ac:dyDescent="0.25">
      <c r="B6" s="11" t="s">
        <v>134</v>
      </c>
      <c r="C6" s="11" t="s">
        <v>18</v>
      </c>
      <c r="D6" s="11" t="s">
        <v>3</v>
      </c>
      <c r="E6" s="12">
        <v>1</v>
      </c>
      <c r="F6" s="13">
        <v>2.5</v>
      </c>
      <c r="G6" s="14">
        <f t="shared" si="0"/>
        <v>2.5</v>
      </c>
    </row>
    <row r="7" spans="2:11" ht="9.9499999999999993" customHeight="1" x14ac:dyDescent="0.25"/>
    <row r="8" spans="2:11" s="2" customFormat="1" x14ac:dyDescent="0.25">
      <c r="B8" s="61" t="s">
        <v>20</v>
      </c>
      <c r="C8" s="61"/>
      <c r="D8" s="61"/>
      <c r="E8" s="61"/>
      <c r="F8" s="61"/>
      <c r="G8" s="15">
        <f>SUM(G4:G6)</f>
        <v>13.899999999999999</v>
      </c>
      <c r="J8" s="6"/>
      <c r="K8" s="6"/>
    </row>
    <row r="9" spans="2:11" x14ac:dyDescent="0.25">
      <c r="B9" s="61" t="s">
        <v>21</v>
      </c>
      <c r="C9" s="61"/>
      <c r="D9" s="61"/>
      <c r="E9" s="61"/>
      <c r="F9" s="61"/>
      <c r="G9" s="14">
        <f>G8*0.22</f>
        <v>3.0579999999999998</v>
      </c>
    </row>
    <row r="10" spans="2:11" x14ac:dyDescent="0.25">
      <c r="B10" s="61" t="s">
        <v>22</v>
      </c>
      <c r="C10" s="61"/>
      <c r="D10" s="61"/>
      <c r="E10" s="61"/>
      <c r="F10" s="61"/>
      <c r="G10" s="15">
        <f>G8+G9</f>
        <v>16.957999999999998</v>
      </c>
    </row>
    <row r="14" spans="2:11" x14ac:dyDescent="0.25">
      <c r="B14" s="35" t="s">
        <v>104</v>
      </c>
    </row>
    <row r="15" spans="2:11" x14ac:dyDescent="0.25">
      <c r="B15" s="3" t="s">
        <v>74</v>
      </c>
      <c r="E15" s="4" t="s">
        <v>76</v>
      </c>
      <c r="F15" s="5">
        <v>24</v>
      </c>
      <c r="G15" s="28">
        <v>48</v>
      </c>
    </row>
    <row r="16" spans="2:11" x14ac:dyDescent="0.25">
      <c r="G16" s="29">
        <f>SUM(G15:G15)</f>
        <v>48</v>
      </c>
    </row>
  </sheetData>
  <mergeCells count="4">
    <mergeCell ref="B2:G2"/>
    <mergeCell ref="B8:F8"/>
    <mergeCell ref="B9:F9"/>
    <mergeCell ref="B10:F1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K28"/>
  <sheetViews>
    <sheetView workbookViewId="0">
      <selection activeCell="D30" sqref="D30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9" style="5" bestFit="1" customWidth="1"/>
    <col min="7" max="7" width="9.140625" style="1"/>
    <col min="8" max="8" width="1.7109375" style="1" customWidth="1"/>
    <col min="9" max="16384" width="9.140625" style="1"/>
  </cols>
  <sheetData>
    <row r="1" spans="2:11" ht="9.9499999999999993" customHeight="1" x14ac:dyDescent="0.25"/>
    <row r="2" spans="2:11" ht="25.5" customHeight="1" x14ac:dyDescent="0.25">
      <c r="B2" s="62" t="str">
        <f>Edifici!C23</f>
        <v xml:space="preserve">Scuola primaria nuova 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13</v>
      </c>
      <c r="C4" s="11" t="s">
        <v>8</v>
      </c>
      <c r="D4" s="11" t="s">
        <v>3</v>
      </c>
      <c r="E4" s="12">
        <v>8</v>
      </c>
      <c r="F4" s="13">
        <v>5</v>
      </c>
      <c r="G4" s="14">
        <f>E4*F4</f>
        <v>40</v>
      </c>
    </row>
    <row r="5" spans="2:11" x14ac:dyDescent="0.25">
      <c r="B5" s="11" t="s">
        <v>4</v>
      </c>
      <c r="C5" s="11" t="s">
        <v>9</v>
      </c>
      <c r="D5" s="11" t="s">
        <v>3</v>
      </c>
      <c r="E5" s="12">
        <v>7</v>
      </c>
      <c r="F5" s="13">
        <v>10.5</v>
      </c>
      <c r="G5" s="14">
        <f t="shared" ref="G5:G13" si="0">E5*F5</f>
        <v>73.5</v>
      </c>
    </row>
    <row r="6" spans="2:11" x14ac:dyDescent="0.25">
      <c r="B6" s="11" t="s">
        <v>10</v>
      </c>
      <c r="C6" s="11" t="s">
        <v>11</v>
      </c>
      <c r="D6" s="11" t="s">
        <v>3</v>
      </c>
      <c r="E6" s="12">
        <v>14</v>
      </c>
      <c r="F6" s="13">
        <v>3.8</v>
      </c>
      <c r="G6" s="14">
        <f>E6*F6</f>
        <v>53.199999999999996</v>
      </c>
    </row>
    <row r="7" spans="2:11" x14ac:dyDescent="0.25">
      <c r="B7" s="11" t="s">
        <v>10</v>
      </c>
      <c r="C7" s="11" t="s">
        <v>12</v>
      </c>
      <c r="D7" s="11" t="s">
        <v>3</v>
      </c>
      <c r="E7" s="12">
        <v>1</v>
      </c>
      <c r="F7" s="13">
        <v>3.8</v>
      </c>
      <c r="G7" s="14">
        <f t="shared" si="0"/>
        <v>3.8</v>
      </c>
    </row>
    <row r="8" spans="2:11" x14ac:dyDescent="0.25">
      <c r="B8" s="11" t="s">
        <v>10</v>
      </c>
      <c r="C8" s="11" t="s">
        <v>14</v>
      </c>
      <c r="D8" s="11" t="s">
        <v>3</v>
      </c>
      <c r="E8" s="12">
        <v>2</v>
      </c>
      <c r="F8" s="13">
        <v>3.8</v>
      </c>
      <c r="G8" s="14">
        <f t="shared" si="0"/>
        <v>7.6</v>
      </c>
    </row>
    <row r="9" spans="2:11" x14ac:dyDescent="0.25">
      <c r="B9" s="11" t="s">
        <v>28</v>
      </c>
      <c r="C9" s="11" t="s">
        <v>29</v>
      </c>
      <c r="D9" s="11" t="s">
        <v>3</v>
      </c>
      <c r="E9" s="12">
        <v>1</v>
      </c>
      <c r="F9" s="13">
        <v>260</v>
      </c>
      <c r="G9" s="14">
        <f t="shared" si="0"/>
        <v>260</v>
      </c>
    </row>
    <row r="10" spans="2:11" x14ac:dyDescent="0.25">
      <c r="B10" s="11" t="s">
        <v>25</v>
      </c>
      <c r="C10" s="11" t="s">
        <v>26</v>
      </c>
      <c r="D10" s="11" t="s">
        <v>3</v>
      </c>
      <c r="E10" s="12">
        <v>1</v>
      </c>
      <c r="F10" s="13">
        <v>40</v>
      </c>
      <c r="G10" s="14">
        <f t="shared" si="0"/>
        <v>40</v>
      </c>
    </row>
    <row r="11" spans="2:11" x14ac:dyDescent="0.25">
      <c r="B11" s="11" t="s">
        <v>16</v>
      </c>
      <c r="C11" s="11" t="s">
        <v>15</v>
      </c>
      <c r="D11" s="11" t="s">
        <v>3</v>
      </c>
      <c r="E11" s="12">
        <v>1</v>
      </c>
      <c r="F11" s="13">
        <v>10.5</v>
      </c>
      <c r="G11" s="14">
        <f t="shared" si="0"/>
        <v>10.5</v>
      </c>
    </row>
    <row r="12" spans="2:11" x14ac:dyDescent="0.25">
      <c r="B12" s="11" t="s">
        <v>17</v>
      </c>
      <c r="C12" s="11" t="s">
        <v>18</v>
      </c>
      <c r="D12" s="11" t="s">
        <v>3</v>
      </c>
      <c r="E12" s="12">
        <v>9</v>
      </c>
      <c r="F12" s="13">
        <v>2.5</v>
      </c>
      <c r="G12" s="14">
        <f t="shared" si="0"/>
        <v>22.5</v>
      </c>
    </row>
    <row r="13" spans="2:11" x14ac:dyDescent="0.25">
      <c r="B13" s="11" t="s">
        <v>102</v>
      </c>
      <c r="C13" s="11" t="s">
        <v>103</v>
      </c>
      <c r="D13" s="11" t="s">
        <v>3</v>
      </c>
      <c r="E13" s="12">
        <v>1</v>
      </c>
      <c r="F13" s="13">
        <v>50</v>
      </c>
      <c r="G13" s="14">
        <f t="shared" si="0"/>
        <v>50</v>
      </c>
    </row>
    <row r="14" spans="2:11" ht="9.9499999999999993" customHeight="1" x14ac:dyDescent="0.25"/>
    <row r="15" spans="2:11" s="2" customFormat="1" x14ac:dyDescent="0.25">
      <c r="B15" s="61" t="s">
        <v>20</v>
      </c>
      <c r="C15" s="61"/>
      <c r="D15" s="61"/>
      <c r="E15" s="61"/>
      <c r="F15" s="61"/>
      <c r="G15" s="15">
        <f>SUM(G4:G13)</f>
        <v>561.1</v>
      </c>
      <c r="J15" s="6"/>
      <c r="K15" s="6"/>
    </row>
    <row r="16" spans="2:11" x14ac:dyDescent="0.25">
      <c r="B16" s="61" t="s">
        <v>21</v>
      </c>
      <c r="C16" s="61"/>
      <c r="D16" s="61"/>
      <c r="E16" s="61"/>
      <c r="F16" s="61"/>
      <c r="G16" s="14">
        <f>G15*0.22</f>
        <v>123.44200000000001</v>
      </c>
    </row>
    <row r="17" spans="2:7" x14ac:dyDescent="0.25">
      <c r="B17" s="61" t="s">
        <v>22</v>
      </c>
      <c r="C17" s="61"/>
      <c r="D17" s="61"/>
      <c r="E17" s="61"/>
      <c r="F17" s="61"/>
      <c r="G17" s="15">
        <f>G15+G16</f>
        <v>684.54200000000003</v>
      </c>
    </row>
    <row r="18" spans="2:7" ht="9.9499999999999993" customHeight="1" x14ac:dyDescent="0.25"/>
    <row r="21" spans="2:7" x14ac:dyDescent="0.25">
      <c r="B21" s="35" t="s">
        <v>104</v>
      </c>
    </row>
    <row r="22" spans="2:7" x14ac:dyDescent="0.25">
      <c r="B22" s="3" t="s">
        <v>74</v>
      </c>
      <c r="E22" s="4" t="s">
        <v>133</v>
      </c>
      <c r="F22" s="5">
        <v>24</v>
      </c>
      <c r="G22" s="28">
        <v>24</v>
      </c>
    </row>
    <row r="23" spans="2:7" x14ac:dyDescent="0.25">
      <c r="G23" s="29">
        <f>SUM(G22:G22)</f>
        <v>24</v>
      </c>
    </row>
    <row r="25" spans="2:7" x14ac:dyDescent="0.25">
      <c r="B25" s="35" t="s">
        <v>128</v>
      </c>
    </row>
    <row r="26" spans="2:7" x14ac:dyDescent="0.25">
      <c r="B26" s="3" t="s">
        <v>135</v>
      </c>
      <c r="E26" s="4" t="s">
        <v>131</v>
      </c>
      <c r="F26" s="27">
        <v>10</v>
      </c>
      <c r="G26" s="28">
        <v>70</v>
      </c>
    </row>
    <row r="27" spans="2:7" x14ac:dyDescent="0.25">
      <c r="B27" s="3" t="s">
        <v>74</v>
      </c>
      <c r="E27" s="4" t="s">
        <v>136</v>
      </c>
      <c r="F27" s="5">
        <v>24</v>
      </c>
      <c r="G27" s="28">
        <v>312</v>
      </c>
    </row>
    <row r="28" spans="2:7" x14ac:dyDescent="0.25">
      <c r="G28" s="29">
        <f>SUM(G26:G27)</f>
        <v>382</v>
      </c>
    </row>
  </sheetData>
  <mergeCells count="4">
    <mergeCell ref="B2:G2"/>
    <mergeCell ref="B15:F15"/>
    <mergeCell ref="B16:F16"/>
    <mergeCell ref="B17:F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7"/>
  <sheetViews>
    <sheetView tabSelected="1" topLeftCell="A7" workbookViewId="0">
      <selection activeCell="C34" sqref="C34"/>
    </sheetView>
  </sheetViews>
  <sheetFormatPr defaultColWidth="9.140625" defaultRowHeight="16.5" x14ac:dyDescent="0.3"/>
  <cols>
    <col min="1" max="1" width="1.7109375" style="16" customWidth="1"/>
    <col min="2" max="2" width="3" style="16" bestFit="1" customWidth="1"/>
    <col min="3" max="3" width="23.7109375" style="16" bestFit="1" customWidth="1"/>
    <col min="4" max="4" width="12.85546875" style="16" bestFit="1" customWidth="1"/>
    <col min="5" max="5" width="10.42578125" style="16" bestFit="1" customWidth="1"/>
    <col min="6" max="6" width="9.28515625" style="16" bestFit="1" customWidth="1"/>
    <col min="7" max="7" width="10.42578125" style="16" bestFit="1" customWidth="1"/>
    <col min="8" max="16384" width="9.140625" style="16"/>
  </cols>
  <sheetData>
    <row r="1" spans="2:11" ht="9.9499999999999993" customHeight="1" x14ac:dyDescent="0.3"/>
    <row r="2" spans="2:11" ht="42.75" customHeight="1" x14ac:dyDescent="0.3">
      <c r="B2" s="60" t="s">
        <v>31</v>
      </c>
      <c r="C2" s="60"/>
      <c r="D2" s="60"/>
      <c r="E2" s="47" t="s">
        <v>139</v>
      </c>
      <c r="F2" s="20"/>
      <c r="G2" s="21"/>
      <c r="H2" s="30"/>
      <c r="I2" s="31"/>
      <c r="J2" s="30"/>
      <c r="K2" s="31"/>
    </row>
    <row r="3" spans="2:11" ht="31.5" x14ac:dyDescent="0.3">
      <c r="B3" s="22" t="s">
        <v>32</v>
      </c>
      <c r="C3" s="22" t="s">
        <v>33</v>
      </c>
      <c r="D3" s="22" t="s">
        <v>34</v>
      </c>
      <c r="E3" s="20" t="s">
        <v>99</v>
      </c>
      <c r="F3" s="36" t="s">
        <v>98</v>
      </c>
      <c r="G3" s="21"/>
      <c r="H3" s="32" t="s">
        <v>96</v>
      </c>
      <c r="I3" s="31"/>
      <c r="J3" s="32" t="s">
        <v>97</v>
      </c>
      <c r="K3" s="31"/>
    </row>
    <row r="4" spans="2:11" x14ac:dyDescent="0.3">
      <c r="B4" s="17">
        <v>1</v>
      </c>
      <c r="C4" s="17" t="s">
        <v>90</v>
      </c>
      <c r="D4" s="17"/>
      <c r="E4" s="18">
        <f>'1'!G11</f>
        <v>11.399999999999999</v>
      </c>
      <c r="F4" s="18">
        <f>E4*0.22</f>
        <v>2.5079999999999996</v>
      </c>
      <c r="G4" s="18">
        <f>E4+F4</f>
        <v>13.907999999999998</v>
      </c>
      <c r="H4" s="30"/>
      <c r="I4" s="33">
        <v>72</v>
      </c>
      <c r="J4" s="30"/>
      <c r="K4" s="33">
        <v>10</v>
      </c>
    </row>
    <row r="5" spans="2:11" x14ac:dyDescent="0.3">
      <c r="B5" s="17">
        <f>B4+1</f>
        <v>2</v>
      </c>
      <c r="C5" s="17" t="s">
        <v>100</v>
      </c>
      <c r="D5" s="17"/>
      <c r="E5" s="18">
        <f>'2'!G12</f>
        <v>111.4</v>
      </c>
      <c r="F5" s="18">
        <f t="shared" ref="F5:F23" si="0">E5*0.22</f>
        <v>24.508000000000003</v>
      </c>
      <c r="G5" s="18">
        <f t="shared" ref="G5:G23" si="1">E5+F5</f>
        <v>135.90800000000002</v>
      </c>
      <c r="H5" s="30"/>
      <c r="I5" s="33">
        <v>202</v>
      </c>
      <c r="J5" s="30"/>
      <c r="K5" s="31"/>
    </row>
    <row r="6" spans="2:11" x14ac:dyDescent="0.3">
      <c r="B6" s="17">
        <f t="shared" ref="B6:B23" si="2">B5+1</f>
        <v>3</v>
      </c>
      <c r="C6" s="17" t="s">
        <v>106</v>
      </c>
      <c r="D6" s="17"/>
      <c r="E6" s="18">
        <f>'3'!G7</f>
        <v>11.399999999999999</v>
      </c>
      <c r="F6" s="18">
        <f t="shared" si="0"/>
        <v>2.5079999999999996</v>
      </c>
      <c r="G6" s="18">
        <f t="shared" si="1"/>
        <v>13.907999999999998</v>
      </c>
      <c r="H6" s="30"/>
      <c r="I6" s="33">
        <v>116</v>
      </c>
      <c r="J6" s="30"/>
      <c r="K6" s="31"/>
    </row>
    <row r="7" spans="2:11" x14ac:dyDescent="0.3">
      <c r="B7" s="17">
        <f t="shared" si="2"/>
        <v>4</v>
      </c>
      <c r="C7" s="17" t="s">
        <v>107</v>
      </c>
      <c r="D7" s="17"/>
      <c r="E7" s="18">
        <f>'4'!G12</f>
        <v>304.89999999999998</v>
      </c>
      <c r="F7" s="18">
        <f t="shared" si="0"/>
        <v>67.077999999999989</v>
      </c>
      <c r="G7" s="18">
        <f t="shared" si="1"/>
        <v>371.97799999999995</v>
      </c>
      <c r="H7" s="30"/>
      <c r="I7" s="33">
        <v>286</v>
      </c>
      <c r="J7" s="30"/>
      <c r="K7" s="31"/>
    </row>
    <row r="8" spans="2:11" x14ac:dyDescent="0.3">
      <c r="B8" s="17">
        <f t="shared" si="2"/>
        <v>5</v>
      </c>
      <c r="C8" s="17" t="s">
        <v>108</v>
      </c>
      <c r="D8" s="17"/>
      <c r="E8" s="18">
        <f>'5'!G11</f>
        <v>11.399999999999999</v>
      </c>
      <c r="F8" s="18">
        <f t="shared" si="0"/>
        <v>2.5079999999999996</v>
      </c>
      <c r="G8" s="18">
        <f t="shared" si="1"/>
        <v>13.907999999999998</v>
      </c>
      <c r="H8" s="30"/>
      <c r="I8" s="33">
        <v>48</v>
      </c>
      <c r="J8" s="30"/>
      <c r="K8" s="31"/>
    </row>
    <row r="9" spans="2:11" x14ac:dyDescent="0.3">
      <c r="B9" s="17">
        <f t="shared" si="2"/>
        <v>6</v>
      </c>
      <c r="C9" s="17" t="s">
        <v>109</v>
      </c>
      <c r="D9" s="17"/>
      <c r="E9" s="18">
        <f>'6'!G11</f>
        <v>11.3</v>
      </c>
      <c r="F9" s="18">
        <f t="shared" si="0"/>
        <v>2.4860000000000002</v>
      </c>
      <c r="G9" s="18">
        <f t="shared" si="1"/>
        <v>13.786000000000001</v>
      </c>
      <c r="H9" s="30"/>
      <c r="I9" s="33"/>
      <c r="J9" s="30"/>
      <c r="K9" s="31"/>
    </row>
    <row r="10" spans="2:11" x14ac:dyDescent="0.3">
      <c r="B10" s="17">
        <f t="shared" si="2"/>
        <v>7</v>
      </c>
      <c r="C10" s="17" t="s">
        <v>110</v>
      </c>
      <c r="D10" s="17"/>
      <c r="E10" s="18">
        <f>'7'!G8</f>
        <v>6.3</v>
      </c>
      <c r="F10" s="18">
        <f t="shared" si="0"/>
        <v>1.3859999999999999</v>
      </c>
      <c r="G10" s="18">
        <f t="shared" si="1"/>
        <v>7.6859999999999999</v>
      </c>
      <c r="H10" s="30"/>
      <c r="I10" s="33">
        <v>34</v>
      </c>
      <c r="J10" s="30"/>
      <c r="K10" s="31"/>
    </row>
    <row r="11" spans="2:11" x14ac:dyDescent="0.3">
      <c r="B11" s="17">
        <f t="shared" si="2"/>
        <v>8</v>
      </c>
      <c r="C11" s="17" t="s">
        <v>111</v>
      </c>
      <c r="D11" s="17"/>
      <c r="E11" s="18">
        <f>'8'!G9</f>
        <v>11.399999999999999</v>
      </c>
      <c r="F11" s="18">
        <f t="shared" si="0"/>
        <v>2.5079999999999996</v>
      </c>
      <c r="G11" s="18">
        <f t="shared" si="1"/>
        <v>13.907999999999998</v>
      </c>
      <c r="H11" s="30"/>
      <c r="I11" s="33">
        <v>72</v>
      </c>
      <c r="J11" s="30"/>
      <c r="K11" s="33">
        <v>10</v>
      </c>
    </row>
    <row r="12" spans="2:11" x14ac:dyDescent="0.3">
      <c r="B12" s="17">
        <f t="shared" si="2"/>
        <v>9</v>
      </c>
      <c r="C12" s="17" t="s">
        <v>0</v>
      </c>
      <c r="D12" s="17"/>
      <c r="E12" s="18">
        <f>'9'!G10</f>
        <v>7.6</v>
      </c>
      <c r="F12" s="18">
        <f t="shared" si="0"/>
        <v>1.6719999999999999</v>
      </c>
      <c r="G12" s="18">
        <f t="shared" si="1"/>
        <v>9.2720000000000002</v>
      </c>
      <c r="H12" s="30"/>
      <c r="I12" s="33">
        <v>48</v>
      </c>
      <c r="J12" s="30"/>
      <c r="K12" s="31"/>
    </row>
    <row r="13" spans="2:11" x14ac:dyDescent="0.3">
      <c r="B13" s="17">
        <f t="shared" si="2"/>
        <v>10</v>
      </c>
      <c r="C13" s="17" t="s">
        <v>112</v>
      </c>
      <c r="D13" s="17"/>
      <c r="E13" s="18">
        <f>'10'!G10</f>
        <v>259.2</v>
      </c>
      <c r="F13" s="18">
        <f t="shared" si="0"/>
        <v>57.024000000000001</v>
      </c>
      <c r="G13" s="18">
        <f t="shared" si="1"/>
        <v>316.22399999999999</v>
      </c>
      <c r="H13" s="30"/>
      <c r="I13" s="33">
        <v>208</v>
      </c>
      <c r="J13" s="30"/>
      <c r="K13" s="31"/>
    </row>
    <row r="14" spans="2:11" x14ac:dyDescent="0.3">
      <c r="B14" s="17">
        <f t="shared" si="2"/>
        <v>11</v>
      </c>
      <c r="C14" s="17" t="s">
        <v>113</v>
      </c>
      <c r="D14" s="17"/>
      <c r="E14" s="18">
        <f>'11'!G8</f>
        <v>30.4</v>
      </c>
      <c r="F14" s="18">
        <f t="shared" si="0"/>
        <v>6.6879999999999997</v>
      </c>
      <c r="G14" s="18">
        <f t="shared" si="1"/>
        <v>37.088000000000001</v>
      </c>
      <c r="H14" s="30"/>
      <c r="I14" s="33">
        <v>168</v>
      </c>
      <c r="J14" s="30"/>
      <c r="K14" s="33">
        <v>24</v>
      </c>
    </row>
    <row r="15" spans="2:11" x14ac:dyDescent="0.3">
      <c r="B15" s="17">
        <f t="shared" si="2"/>
        <v>12</v>
      </c>
      <c r="C15" s="17" t="s">
        <v>114</v>
      </c>
      <c r="D15" s="17"/>
      <c r="E15" s="18">
        <f>'12'!G10</f>
        <v>6.3</v>
      </c>
      <c r="F15" s="18">
        <f t="shared" si="0"/>
        <v>1.3859999999999999</v>
      </c>
      <c r="G15" s="18">
        <f t="shared" si="1"/>
        <v>7.6859999999999999</v>
      </c>
      <c r="H15" s="30"/>
      <c r="I15" s="33">
        <v>34</v>
      </c>
      <c r="J15" s="30"/>
      <c r="K15" s="31"/>
    </row>
    <row r="16" spans="2:11" x14ac:dyDescent="0.3">
      <c r="B16" s="17">
        <f t="shared" si="2"/>
        <v>13</v>
      </c>
      <c r="C16" s="17" t="s">
        <v>115</v>
      </c>
      <c r="D16" s="17"/>
      <c r="E16" s="18">
        <f>'13'!G10</f>
        <v>3.8</v>
      </c>
      <c r="F16" s="18">
        <f t="shared" si="0"/>
        <v>0.83599999999999997</v>
      </c>
      <c r="G16" s="18">
        <f t="shared" si="1"/>
        <v>4.6360000000000001</v>
      </c>
      <c r="H16" s="30"/>
      <c r="I16" s="33">
        <v>34</v>
      </c>
      <c r="J16" s="30"/>
      <c r="K16" s="31"/>
    </row>
    <row r="17" spans="2:11" x14ac:dyDescent="0.3">
      <c r="B17" s="17">
        <f t="shared" si="2"/>
        <v>14</v>
      </c>
      <c r="C17" s="17" t="s">
        <v>116</v>
      </c>
      <c r="D17" s="17"/>
      <c r="E17" s="18">
        <f>'14'!G7</f>
        <v>7.6</v>
      </c>
      <c r="F17" s="18">
        <f t="shared" si="0"/>
        <v>1.6719999999999999</v>
      </c>
      <c r="G17" s="18">
        <f t="shared" si="1"/>
        <v>9.2720000000000002</v>
      </c>
      <c r="H17" s="30"/>
      <c r="I17" s="33">
        <v>24</v>
      </c>
      <c r="J17" s="30"/>
      <c r="K17" s="33">
        <v>24</v>
      </c>
    </row>
    <row r="18" spans="2:11" x14ac:dyDescent="0.3">
      <c r="B18" s="17">
        <f t="shared" si="2"/>
        <v>15</v>
      </c>
      <c r="C18" s="17" t="s">
        <v>117</v>
      </c>
      <c r="D18" s="17"/>
      <c r="E18" s="18">
        <f>'15'!G8</f>
        <v>7.6</v>
      </c>
      <c r="F18" s="18">
        <f t="shared" si="0"/>
        <v>1.6719999999999999</v>
      </c>
      <c r="G18" s="18">
        <f t="shared" si="1"/>
        <v>9.2720000000000002</v>
      </c>
      <c r="H18" s="30"/>
      <c r="I18" s="33">
        <v>24</v>
      </c>
      <c r="J18" s="30"/>
      <c r="K18" s="33">
        <v>24</v>
      </c>
    </row>
    <row r="19" spans="2:11" x14ac:dyDescent="0.3">
      <c r="B19" s="17">
        <f t="shared" si="2"/>
        <v>16</v>
      </c>
      <c r="C19" s="17" t="s">
        <v>118</v>
      </c>
      <c r="D19" s="17"/>
      <c r="E19" s="18">
        <f>'16'!G7</f>
        <v>3.8</v>
      </c>
      <c r="F19" s="18">
        <f t="shared" si="0"/>
        <v>0.83599999999999997</v>
      </c>
      <c r="G19" s="18">
        <f t="shared" si="1"/>
        <v>4.6360000000000001</v>
      </c>
      <c r="H19" s="30"/>
      <c r="I19" s="33">
        <v>24</v>
      </c>
      <c r="J19" s="30"/>
      <c r="K19" s="31"/>
    </row>
    <row r="20" spans="2:11" x14ac:dyDescent="0.3">
      <c r="B20" s="17">
        <f t="shared" si="2"/>
        <v>17</v>
      </c>
      <c r="C20" s="17" t="s">
        <v>119</v>
      </c>
      <c r="D20" s="17"/>
      <c r="E20" s="18">
        <f>'17'!G9</f>
        <v>11.399999999999999</v>
      </c>
      <c r="F20" s="18">
        <f t="shared" si="0"/>
        <v>2.5079999999999996</v>
      </c>
      <c r="G20" s="18">
        <f t="shared" si="1"/>
        <v>13.907999999999998</v>
      </c>
      <c r="H20" s="30"/>
      <c r="I20" s="33">
        <v>59</v>
      </c>
      <c r="J20" s="30"/>
      <c r="K20" s="31"/>
    </row>
    <row r="21" spans="2:11" x14ac:dyDescent="0.3">
      <c r="B21" s="17">
        <f t="shared" si="2"/>
        <v>18</v>
      </c>
      <c r="C21" s="17" t="s">
        <v>120</v>
      </c>
      <c r="D21" s="17"/>
      <c r="E21" s="18">
        <f>'18'!G7</f>
        <v>3.8</v>
      </c>
      <c r="F21" s="18">
        <f t="shared" si="0"/>
        <v>0.83599999999999997</v>
      </c>
      <c r="G21" s="18">
        <f t="shared" si="1"/>
        <v>4.6360000000000001</v>
      </c>
      <c r="H21" s="30"/>
      <c r="I21" s="33">
        <v>24</v>
      </c>
      <c r="J21" s="30"/>
      <c r="K21" s="31"/>
    </row>
    <row r="22" spans="2:11" x14ac:dyDescent="0.3">
      <c r="B22" s="17">
        <f t="shared" si="2"/>
        <v>19</v>
      </c>
      <c r="C22" s="17" t="s">
        <v>121</v>
      </c>
      <c r="D22" s="17"/>
      <c r="E22" s="18">
        <f>'19'!G8</f>
        <v>13.899999999999999</v>
      </c>
      <c r="F22" s="18">
        <f t="shared" si="0"/>
        <v>3.0579999999999998</v>
      </c>
      <c r="G22" s="18">
        <f t="shared" si="1"/>
        <v>16.957999999999998</v>
      </c>
      <c r="H22" s="30"/>
      <c r="I22" s="33">
        <v>48</v>
      </c>
      <c r="J22" s="30"/>
      <c r="K22" s="31"/>
    </row>
    <row r="23" spans="2:11" x14ac:dyDescent="0.3">
      <c r="B23" s="17">
        <f t="shared" si="2"/>
        <v>20</v>
      </c>
      <c r="C23" s="17" t="s">
        <v>122</v>
      </c>
      <c r="D23" s="17"/>
      <c r="E23" s="18">
        <f>'20'!G15</f>
        <v>561.1</v>
      </c>
      <c r="F23" s="18">
        <f t="shared" si="0"/>
        <v>123.44200000000001</v>
      </c>
      <c r="G23" s="18">
        <f t="shared" si="1"/>
        <v>684.54200000000003</v>
      </c>
      <c r="H23" s="30"/>
      <c r="I23" s="33">
        <v>24</v>
      </c>
      <c r="J23" s="30"/>
      <c r="K23" s="33">
        <v>382</v>
      </c>
    </row>
    <row r="24" spans="2:11" x14ac:dyDescent="0.3">
      <c r="B24" s="17"/>
      <c r="C24" s="17"/>
      <c r="D24" s="17"/>
      <c r="E24" s="18"/>
      <c r="F24" s="18"/>
      <c r="G24" s="18"/>
      <c r="H24" s="30"/>
      <c r="I24" s="33"/>
      <c r="J24" s="30"/>
      <c r="K24" s="31"/>
    </row>
    <row r="25" spans="2:11" x14ac:dyDescent="0.3">
      <c r="B25" s="17"/>
      <c r="C25" s="17"/>
      <c r="D25" s="17"/>
      <c r="E25" s="18"/>
      <c r="F25" s="18"/>
      <c r="G25" s="18"/>
      <c r="H25" s="30"/>
      <c r="I25" s="31"/>
      <c r="J25" s="30"/>
      <c r="K25" s="31"/>
    </row>
    <row r="26" spans="2:11" ht="24.75" customHeight="1" x14ac:dyDescent="0.3"/>
    <row r="27" spans="2:11" x14ac:dyDescent="0.3">
      <c r="B27" s="57" t="s">
        <v>35</v>
      </c>
      <c r="C27" s="58"/>
      <c r="D27" s="59"/>
      <c r="E27" s="19">
        <f t="shared" ref="E27:F27" si="3">SUM(E4:E25)</f>
        <v>1395.9999999999998</v>
      </c>
      <c r="F27" s="19">
        <f t="shared" si="3"/>
        <v>307.12</v>
      </c>
      <c r="G27" s="19">
        <f>SUM(G4:G25)</f>
        <v>1703.1200000000001</v>
      </c>
      <c r="H27" s="30"/>
      <c r="I27" s="37">
        <f>SUM(I4:I26)</f>
        <v>1549</v>
      </c>
      <c r="J27" s="30"/>
      <c r="K27" s="37">
        <f>SUM(K4:K26)</f>
        <v>474</v>
      </c>
    </row>
    <row r="28" spans="2:11" ht="18.75" customHeight="1" x14ac:dyDescent="0.3"/>
    <row r="31" spans="2:11" x14ac:dyDescent="0.3">
      <c r="C31" s="40" t="s">
        <v>137</v>
      </c>
      <c r="D31" s="40"/>
      <c r="E31" s="41"/>
    </row>
    <row r="32" spans="2:11" x14ac:dyDescent="0.3">
      <c r="C32" s="48" t="s">
        <v>145</v>
      </c>
      <c r="D32" s="40"/>
      <c r="E32" s="41"/>
      <c r="F32" s="49">
        <v>5584</v>
      </c>
    </row>
    <row r="33" spans="3:6" x14ac:dyDescent="0.3">
      <c r="C33" s="48" t="s">
        <v>140</v>
      </c>
      <c r="D33" s="40"/>
      <c r="E33" s="41"/>
      <c r="F33" s="49">
        <v>1549</v>
      </c>
    </row>
    <row r="34" spans="3:6" x14ac:dyDescent="0.3">
      <c r="C34" s="48" t="s">
        <v>141</v>
      </c>
      <c r="D34" s="40"/>
      <c r="E34" s="41"/>
      <c r="F34" s="49">
        <v>474</v>
      </c>
    </row>
    <row r="35" spans="3:6" x14ac:dyDescent="0.3">
      <c r="C35" s="48" t="s">
        <v>142</v>
      </c>
      <c r="D35" s="40"/>
      <c r="E35" s="41"/>
      <c r="F35" s="50">
        <f>SUM(F32:F34)</f>
        <v>7607</v>
      </c>
    </row>
    <row r="36" spans="3:6" x14ac:dyDescent="0.3">
      <c r="C36" s="40"/>
      <c r="D36" s="40"/>
      <c r="E36" s="41"/>
      <c r="F36" s="49"/>
    </row>
    <row r="37" spans="3:6" ht="18.75" x14ac:dyDescent="0.3">
      <c r="C37" s="51" t="s">
        <v>143</v>
      </c>
      <c r="D37" s="51"/>
      <c r="E37" s="52"/>
      <c r="F37" s="51" t="s">
        <v>144</v>
      </c>
    </row>
  </sheetData>
  <mergeCells count="2">
    <mergeCell ref="B27:D27"/>
    <mergeCell ref="B2:D2"/>
  </mergeCells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4"/>
  <sheetViews>
    <sheetView workbookViewId="0">
      <selection activeCell="D27" sqref="D27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7" width="9" style="1" bestFit="1" customWidth="1"/>
    <col min="8" max="8" width="1.7109375" style="1" customWidth="1"/>
    <col min="9" max="16384" width="9.140625" style="1"/>
  </cols>
  <sheetData>
    <row r="1" spans="2:7" ht="9.9499999999999993" customHeight="1" x14ac:dyDescent="0.25"/>
    <row r="2" spans="2:7" ht="23.25" customHeight="1" x14ac:dyDescent="0.25">
      <c r="B2" s="56" t="str">
        <f>Edifici!C4</f>
        <v xml:space="preserve">Campo sportivo  </v>
      </c>
      <c r="C2" s="56"/>
      <c r="D2" s="56"/>
      <c r="E2" s="56"/>
      <c r="F2" s="56"/>
      <c r="G2" s="56"/>
    </row>
    <row r="3" spans="2:7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7" x14ac:dyDescent="0.25">
      <c r="B4" s="11" t="s">
        <v>10</v>
      </c>
      <c r="C4" s="11" t="s">
        <v>11</v>
      </c>
      <c r="D4" s="11" t="s">
        <v>3</v>
      </c>
      <c r="E4" s="12">
        <v>3</v>
      </c>
      <c r="F4" s="13">
        <v>3.8</v>
      </c>
      <c r="G4" s="14">
        <f t="shared" ref="G4" si="0">E4*F4</f>
        <v>11.399999999999999</v>
      </c>
    </row>
    <row r="5" spans="2:7" x14ac:dyDescent="0.25">
      <c r="B5" s="11"/>
      <c r="C5" s="11"/>
      <c r="D5" s="11"/>
      <c r="E5" s="12"/>
      <c r="F5" s="13"/>
      <c r="G5" s="14"/>
    </row>
    <row r="6" spans="2:7" x14ac:dyDescent="0.25">
      <c r="B6" s="11"/>
      <c r="C6" s="11"/>
      <c r="D6" s="11"/>
      <c r="E6" s="12"/>
      <c r="F6" s="13"/>
      <c r="G6" s="14"/>
    </row>
    <row r="7" spans="2:7" x14ac:dyDescent="0.25">
      <c r="B7" s="11"/>
      <c r="C7" s="11"/>
      <c r="D7" s="11"/>
      <c r="E7" s="12"/>
      <c r="F7" s="13"/>
      <c r="G7" s="14"/>
    </row>
    <row r="8" spans="2:7" x14ac:dyDescent="0.25">
      <c r="B8" s="11"/>
      <c r="C8" s="11"/>
      <c r="D8" s="11"/>
      <c r="E8" s="12"/>
      <c r="F8" s="13"/>
      <c r="G8" s="14"/>
    </row>
    <row r="9" spans="2:7" x14ac:dyDescent="0.25">
      <c r="B9" s="11"/>
      <c r="C9" s="11"/>
      <c r="D9" s="11"/>
      <c r="E9" s="12"/>
      <c r="F9" s="13"/>
      <c r="G9" s="14"/>
    </row>
    <row r="10" spans="2:7" ht="9.9499999999999993" customHeight="1" x14ac:dyDescent="0.25"/>
    <row r="11" spans="2:7" s="2" customFormat="1" x14ac:dyDescent="0.25">
      <c r="B11" s="61" t="s">
        <v>20</v>
      </c>
      <c r="C11" s="61"/>
      <c r="D11" s="61"/>
      <c r="E11" s="61"/>
      <c r="F11" s="61"/>
      <c r="G11" s="15">
        <f>SUM(G4:G9)</f>
        <v>11.399999999999999</v>
      </c>
    </row>
    <row r="12" spans="2:7" x14ac:dyDescent="0.25">
      <c r="B12" s="61" t="s">
        <v>21</v>
      </c>
      <c r="C12" s="61"/>
      <c r="D12" s="61"/>
      <c r="E12" s="61"/>
      <c r="F12" s="61"/>
      <c r="G12" s="14">
        <f>G11*0.22</f>
        <v>2.5079999999999996</v>
      </c>
    </row>
    <row r="13" spans="2:7" x14ac:dyDescent="0.25">
      <c r="B13" s="61" t="s">
        <v>22</v>
      </c>
      <c r="C13" s="61"/>
      <c r="D13" s="61"/>
      <c r="E13" s="61"/>
      <c r="F13" s="61"/>
      <c r="G13" s="15">
        <f>G11+G12</f>
        <v>13.907999999999998</v>
      </c>
    </row>
    <row r="14" spans="2:7" ht="9.9499999999999993" customHeight="1" x14ac:dyDescent="0.25"/>
    <row r="18" spans="2:7" x14ac:dyDescent="0.25">
      <c r="B18" s="35" t="s">
        <v>91</v>
      </c>
    </row>
    <row r="19" spans="2:7" x14ac:dyDescent="0.25">
      <c r="B19" s="3" t="s">
        <v>74</v>
      </c>
      <c r="E19" s="4" t="s">
        <v>92</v>
      </c>
      <c r="F19" s="5">
        <v>24</v>
      </c>
      <c r="G19" s="28">
        <v>72</v>
      </c>
    </row>
    <row r="20" spans="2:7" x14ac:dyDescent="0.25">
      <c r="G20" s="29">
        <f>SUM(G19:G19)</f>
        <v>72</v>
      </c>
    </row>
    <row r="22" spans="2:7" x14ac:dyDescent="0.25">
      <c r="B22" s="35" t="s">
        <v>93</v>
      </c>
    </row>
    <row r="23" spans="2:7" x14ac:dyDescent="0.25">
      <c r="B23" s="3" t="s">
        <v>94</v>
      </c>
      <c r="E23" s="4" t="s">
        <v>95</v>
      </c>
      <c r="F23" s="27">
        <v>10</v>
      </c>
      <c r="G23" s="28">
        <v>10</v>
      </c>
    </row>
    <row r="24" spans="2:7" x14ac:dyDescent="0.25">
      <c r="G24" s="29">
        <f>SUM(G23)</f>
        <v>10</v>
      </c>
    </row>
  </sheetData>
  <mergeCells count="4">
    <mergeCell ref="B11:F11"/>
    <mergeCell ref="B12:F12"/>
    <mergeCell ref="B13:F13"/>
    <mergeCell ref="B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workbookViewId="0">
      <selection activeCell="B7" sqref="B7:G7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7" ht="9.9499999999999993" customHeight="1" x14ac:dyDescent="0.25"/>
    <row r="2" spans="2:7" ht="25.5" customHeight="1" x14ac:dyDescent="0.25">
      <c r="B2" s="56" t="str">
        <f>Edifici!C5</f>
        <v xml:space="preserve">Scuola Media   </v>
      </c>
      <c r="C2" s="56"/>
      <c r="D2" s="56"/>
      <c r="E2" s="56"/>
      <c r="F2" s="56"/>
      <c r="G2" s="56"/>
    </row>
    <row r="3" spans="2:7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7" x14ac:dyDescent="0.25">
      <c r="B4" s="11" t="s">
        <v>17</v>
      </c>
      <c r="C4" s="11" t="s">
        <v>18</v>
      </c>
      <c r="D4" s="11" t="s">
        <v>3</v>
      </c>
      <c r="E4" s="12">
        <v>4</v>
      </c>
      <c r="F4" s="13">
        <v>2.5</v>
      </c>
      <c r="G4" s="14">
        <f t="shared" ref="G4" si="0">E4*F4</f>
        <v>10</v>
      </c>
    </row>
    <row r="5" spans="2:7" x14ac:dyDescent="0.25">
      <c r="B5" s="11" t="s">
        <v>4</v>
      </c>
      <c r="C5" s="11" t="s">
        <v>101</v>
      </c>
      <c r="D5" s="11" t="s">
        <v>3</v>
      </c>
      <c r="E5" s="12">
        <v>2</v>
      </c>
      <c r="F5" s="13">
        <v>10.5</v>
      </c>
      <c r="G5" s="14">
        <f t="shared" ref="G5:G7" si="1">E5*F5</f>
        <v>21</v>
      </c>
    </row>
    <row r="6" spans="2:7" x14ac:dyDescent="0.25">
      <c r="B6" s="11" t="s">
        <v>10</v>
      </c>
      <c r="C6" s="11" t="s">
        <v>11</v>
      </c>
      <c r="D6" s="11" t="s">
        <v>3</v>
      </c>
      <c r="E6" s="12">
        <v>8</v>
      </c>
      <c r="F6" s="13">
        <v>3.8</v>
      </c>
      <c r="G6" s="14">
        <f t="shared" si="1"/>
        <v>30.4</v>
      </c>
    </row>
    <row r="7" spans="2:7" x14ac:dyDescent="0.25">
      <c r="B7" s="11" t="s">
        <v>102</v>
      </c>
      <c r="C7" s="11" t="s">
        <v>103</v>
      </c>
      <c r="D7" s="11" t="s">
        <v>3</v>
      </c>
      <c r="E7" s="12">
        <v>1</v>
      </c>
      <c r="F7" s="13">
        <v>50</v>
      </c>
      <c r="G7" s="14">
        <f t="shared" si="1"/>
        <v>50</v>
      </c>
    </row>
    <row r="8" spans="2:7" x14ac:dyDescent="0.25">
      <c r="B8" s="11"/>
      <c r="C8" s="11"/>
      <c r="D8" s="11"/>
      <c r="E8" s="12"/>
      <c r="F8" s="13"/>
      <c r="G8" s="14"/>
    </row>
    <row r="9" spans="2:7" x14ac:dyDescent="0.25">
      <c r="B9" s="11"/>
      <c r="C9" s="11"/>
      <c r="D9" s="11"/>
      <c r="E9" s="12"/>
      <c r="F9" s="13"/>
      <c r="G9" s="14"/>
    </row>
    <row r="10" spans="2:7" x14ac:dyDescent="0.25">
      <c r="B10" s="11"/>
      <c r="C10" s="11"/>
      <c r="D10" s="11"/>
      <c r="E10" s="12"/>
      <c r="F10" s="13"/>
      <c r="G10" s="14"/>
    </row>
    <row r="11" spans="2:7" ht="9.9499999999999993" customHeight="1" x14ac:dyDescent="0.25"/>
    <row r="12" spans="2:7" s="2" customFormat="1" x14ac:dyDescent="0.25">
      <c r="B12" s="61" t="s">
        <v>20</v>
      </c>
      <c r="C12" s="61"/>
      <c r="D12" s="61"/>
      <c r="E12" s="61"/>
      <c r="F12" s="61"/>
      <c r="G12" s="15">
        <f>SUM(G4:G10)</f>
        <v>111.4</v>
      </c>
    </row>
    <row r="13" spans="2:7" x14ac:dyDescent="0.25">
      <c r="B13" s="61" t="s">
        <v>21</v>
      </c>
      <c r="C13" s="61"/>
      <c r="D13" s="61"/>
      <c r="E13" s="61"/>
      <c r="F13" s="61"/>
      <c r="G13" s="14">
        <f>G12*0.22</f>
        <v>24.508000000000003</v>
      </c>
    </row>
    <row r="14" spans="2:7" x14ac:dyDescent="0.25">
      <c r="B14" s="61" t="s">
        <v>22</v>
      </c>
      <c r="C14" s="61"/>
      <c r="D14" s="61"/>
      <c r="E14" s="61"/>
      <c r="F14" s="61"/>
      <c r="G14" s="15">
        <f>G12+G13</f>
        <v>135.90800000000002</v>
      </c>
    </row>
    <row r="18" spans="2:7" x14ac:dyDescent="0.25">
      <c r="B18" s="35" t="s">
        <v>104</v>
      </c>
    </row>
    <row r="19" spans="2:7" x14ac:dyDescent="0.25">
      <c r="B19" s="3" t="s">
        <v>74</v>
      </c>
      <c r="E19" s="4" t="s">
        <v>77</v>
      </c>
      <c r="F19" s="27">
        <v>24</v>
      </c>
      <c r="G19" s="28">
        <v>192</v>
      </c>
    </row>
    <row r="20" spans="2:7" x14ac:dyDescent="0.25">
      <c r="B20" s="3" t="s">
        <v>105</v>
      </c>
      <c r="E20" s="4" t="s">
        <v>95</v>
      </c>
      <c r="F20" s="27">
        <v>10</v>
      </c>
      <c r="G20" s="28">
        <v>10</v>
      </c>
    </row>
    <row r="21" spans="2:7" x14ac:dyDescent="0.25">
      <c r="G21" s="29">
        <f>SUM(G19:G20)</f>
        <v>202</v>
      </c>
    </row>
  </sheetData>
  <mergeCells count="4">
    <mergeCell ref="B12:F12"/>
    <mergeCell ref="B13:F13"/>
    <mergeCell ref="B14:F14"/>
    <mergeCell ref="B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6"/>
  <sheetViews>
    <sheetView workbookViewId="0">
      <selection activeCell="F22" sqref="F22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7" ht="9.9499999999999993" customHeight="1" x14ac:dyDescent="0.25"/>
    <row r="2" spans="2:7" ht="25.5" customHeight="1" x14ac:dyDescent="0.25">
      <c r="B2" s="56" t="str">
        <f>Edifici!C6</f>
        <v>Ludoteca C.A.G.</v>
      </c>
      <c r="C2" s="56"/>
      <c r="D2" s="56"/>
      <c r="E2" s="56"/>
      <c r="F2" s="56"/>
      <c r="G2" s="56"/>
    </row>
    <row r="3" spans="2:7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7" x14ac:dyDescent="0.25">
      <c r="B4" s="11" t="s">
        <v>10</v>
      </c>
      <c r="C4" s="11" t="s">
        <v>11</v>
      </c>
      <c r="D4" s="11" t="s">
        <v>3</v>
      </c>
      <c r="E4" s="12">
        <v>2</v>
      </c>
      <c r="F4" s="13">
        <v>3.8</v>
      </c>
      <c r="G4" s="14">
        <f t="shared" ref="G4:G5" si="0">E4*F4</f>
        <v>7.6</v>
      </c>
    </row>
    <row r="5" spans="2:7" x14ac:dyDescent="0.25">
      <c r="B5" s="11" t="s">
        <v>10</v>
      </c>
      <c r="C5" s="11" t="s">
        <v>12</v>
      </c>
      <c r="D5" s="11" t="s">
        <v>3</v>
      </c>
      <c r="E5" s="12">
        <v>1</v>
      </c>
      <c r="F5" s="13">
        <v>3.8</v>
      </c>
      <c r="G5" s="14">
        <f t="shared" si="0"/>
        <v>3.8</v>
      </c>
    </row>
    <row r="6" spans="2:7" ht="9.9499999999999993" customHeight="1" x14ac:dyDescent="0.25"/>
    <row r="7" spans="2:7" s="2" customFormat="1" x14ac:dyDescent="0.25">
      <c r="B7" s="61" t="s">
        <v>20</v>
      </c>
      <c r="C7" s="61"/>
      <c r="D7" s="61"/>
      <c r="E7" s="61"/>
      <c r="F7" s="61"/>
      <c r="G7" s="15">
        <f>SUM(G4:G5)</f>
        <v>11.399999999999999</v>
      </c>
    </row>
    <row r="8" spans="2:7" x14ac:dyDescent="0.25">
      <c r="B8" s="61" t="s">
        <v>21</v>
      </c>
      <c r="C8" s="61"/>
      <c r="D8" s="61"/>
      <c r="E8" s="61"/>
      <c r="F8" s="61"/>
      <c r="G8" s="14">
        <f>G7*0.22</f>
        <v>2.5079999999999996</v>
      </c>
    </row>
    <row r="9" spans="2:7" x14ac:dyDescent="0.25">
      <c r="B9" s="61" t="s">
        <v>22</v>
      </c>
      <c r="C9" s="61"/>
      <c r="D9" s="61"/>
      <c r="E9" s="61"/>
      <c r="F9" s="61"/>
      <c r="G9" s="15">
        <f>G7+G8</f>
        <v>13.907999999999998</v>
      </c>
    </row>
    <row r="13" spans="2:7" x14ac:dyDescent="0.25">
      <c r="B13" s="35" t="s">
        <v>104</v>
      </c>
    </row>
    <row r="14" spans="2:7" x14ac:dyDescent="0.25">
      <c r="B14" s="3" t="s">
        <v>74</v>
      </c>
      <c r="E14" s="4" t="s">
        <v>79</v>
      </c>
      <c r="F14" s="27">
        <v>24</v>
      </c>
      <c r="G14" s="28">
        <v>48</v>
      </c>
    </row>
    <row r="15" spans="2:7" x14ac:dyDescent="0.25">
      <c r="B15" s="3" t="s">
        <v>123</v>
      </c>
      <c r="E15" s="4" t="s">
        <v>95</v>
      </c>
      <c r="F15" s="27">
        <v>68</v>
      </c>
      <c r="G15" s="28">
        <v>68</v>
      </c>
    </row>
    <row r="16" spans="2:7" x14ac:dyDescent="0.25">
      <c r="G16" s="29">
        <f>SUM(G14:G15)</f>
        <v>116</v>
      </c>
    </row>
  </sheetData>
  <mergeCells count="4">
    <mergeCell ref="B2:G2"/>
    <mergeCell ref="B7:F7"/>
    <mergeCell ref="B8:F8"/>
    <mergeCell ref="B9:F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23"/>
  <sheetViews>
    <sheetView workbookViewId="0">
      <selection activeCell="C22" sqref="C22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9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56" t="str">
        <f>Edifici!C7</f>
        <v>Teatro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13</v>
      </c>
      <c r="C4" s="11" t="s">
        <v>8</v>
      </c>
      <c r="D4" s="11" t="s">
        <v>3</v>
      </c>
      <c r="E4" s="12">
        <v>4</v>
      </c>
      <c r="F4" s="13">
        <v>5</v>
      </c>
      <c r="G4" s="14">
        <f>E4*F4</f>
        <v>20</v>
      </c>
    </row>
    <row r="5" spans="2:11" x14ac:dyDescent="0.25">
      <c r="B5" s="11" t="s">
        <v>4</v>
      </c>
      <c r="C5" s="11" t="s">
        <v>9</v>
      </c>
      <c r="D5" s="11" t="s">
        <v>3</v>
      </c>
      <c r="E5" s="12">
        <v>4</v>
      </c>
      <c r="F5" s="13">
        <v>10.5</v>
      </c>
      <c r="G5" s="14">
        <f t="shared" ref="G5:G9" si="0">E5*F5</f>
        <v>42</v>
      </c>
    </row>
    <row r="6" spans="2:11" x14ac:dyDescent="0.25">
      <c r="B6" s="11" t="s">
        <v>10</v>
      </c>
      <c r="C6" s="11" t="s">
        <v>11</v>
      </c>
      <c r="D6" s="11" t="s">
        <v>3</v>
      </c>
      <c r="E6" s="12">
        <v>4</v>
      </c>
      <c r="F6" s="13">
        <v>3.8</v>
      </c>
      <c r="G6" s="14">
        <f>E6*F6</f>
        <v>15.2</v>
      </c>
    </row>
    <row r="7" spans="2:11" x14ac:dyDescent="0.25">
      <c r="B7" s="11" t="s">
        <v>10</v>
      </c>
      <c r="C7" s="11" t="s">
        <v>14</v>
      </c>
      <c r="D7" s="11" t="s">
        <v>3</v>
      </c>
      <c r="E7" s="12">
        <v>4</v>
      </c>
      <c r="F7" s="13">
        <v>3.8</v>
      </c>
      <c r="G7" s="14">
        <f t="shared" si="0"/>
        <v>15.2</v>
      </c>
    </row>
    <row r="8" spans="2:11" x14ac:dyDescent="0.25">
      <c r="B8" s="11" t="s">
        <v>102</v>
      </c>
      <c r="C8" s="11" t="s">
        <v>124</v>
      </c>
      <c r="D8" s="11" t="s">
        <v>3</v>
      </c>
      <c r="E8" s="12">
        <v>1</v>
      </c>
      <c r="F8" s="34">
        <v>200</v>
      </c>
      <c r="G8" s="14">
        <f t="shared" si="0"/>
        <v>200</v>
      </c>
    </row>
    <row r="9" spans="2:11" x14ac:dyDescent="0.25">
      <c r="B9" s="11" t="s">
        <v>17</v>
      </c>
      <c r="C9" s="11" t="s">
        <v>18</v>
      </c>
      <c r="D9" s="11" t="s">
        <v>3</v>
      </c>
      <c r="E9" s="12">
        <v>5</v>
      </c>
      <c r="F9" s="13">
        <v>2.5</v>
      </c>
      <c r="G9" s="14">
        <f t="shared" si="0"/>
        <v>12.5</v>
      </c>
    </row>
    <row r="10" spans="2:11" x14ac:dyDescent="0.25">
      <c r="B10" s="11"/>
      <c r="C10" s="11"/>
      <c r="D10" s="11"/>
      <c r="E10" s="12"/>
      <c r="F10" s="13"/>
      <c r="G10" s="14"/>
    </row>
    <row r="11" spans="2:11" ht="9.9499999999999993" customHeight="1" x14ac:dyDescent="0.25"/>
    <row r="12" spans="2:11" s="2" customFormat="1" x14ac:dyDescent="0.25">
      <c r="B12" s="61" t="s">
        <v>20</v>
      </c>
      <c r="C12" s="61"/>
      <c r="D12" s="61"/>
      <c r="E12" s="61"/>
      <c r="F12" s="61"/>
      <c r="G12" s="15">
        <f>SUM(G4:G10)</f>
        <v>304.89999999999998</v>
      </c>
      <c r="J12" s="6"/>
      <c r="K12" s="6"/>
    </row>
    <row r="13" spans="2:11" x14ac:dyDescent="0.25">
      <c r="B13" s="61" t="s">
        <v>21</v>
      </c>
      <c r="C13" s="61"/>
      <c r="D13" s="61"/>
      <c r="E13" s="61"/>
      <c r="F13" s="61"/>
      <c r="G13" s="14">
        <f>G12*0.22</f>
        <v>67.077999999999989</v>
      </c>
    </row>
    <row r="14" spans="2:11" x14ac:dyDescent="0.25">
      <c r="B14" s="61" t="s">
        <v>22</v>
      </c>
      <c r="C14" s="61"/>
      <c r="D14" s="61"/>
      <c r="E14" s="61"/>
      <c r="F14" s="61"/>
      <c r="G14" s="15">
        <f>G12+G13</f>
        <v>371.97799999999995</v>
      </c>
    </row>
    <row r="18" spans="2:7" x14ac:dyDescent="0.25">
      <c r="B18" s="35" t="s">
        <v>104</v>
      </c>
    </row>
    <row r="19" spans="2:7" x14ac:dyDescent="0.25">
      <c r="B19" s="3" t="s">
        <v>74</v>
      </c>
      <c r="E19" s="4" t="s">
        <v>125</v>
      </c>
      <c r="F19" s="5">
        <v>24</v>
      </c>
      <c r="G19" s="28">
        <v>96</v>
      </c>
    </row>
    <row r="20" spans="2:7" x14ac:dyDescent="0.25">
      <c r="B20" s="3" t="s">
        <v>126</v>
      </c>
      <c r="E20" s="4" t="s">
        <v>125</v>
      </c>
      <c r="F20" s="5">
        <v>35</v>
      </c>
      <c r="G20" s="28">
        <v>140</v>
      </c>
    </row>
    <row r="21" spans="2:7" x14ac:dyDescent="0.25">
      <c r="B21" s="3" t="s">
        <v>127</v>
      </c>
      <c r="E21" s="4" t="s">
        <v>78</v>
      </c>
      <c r="F21" s="5">
        <v>10</v>
      </c>
      <c r="G21" s="28">
        <v>40</v>
      </c>
    </row>
    <row r="22" spans="2:7" x14ac:dyDescent="0.25">
      <c r="B22" s="3" t="s">
        <v>105</v>
      </c>
      <c r="E22" s="4" t="s">
        <v>75</v>
      </c>
      <c r="F22" s="27">
        <v>10</v>
      </c>
      <c r="G22" s="28">
        <v>10</v>
      </c>
    </row>
    <row r="23" spans="2:7" x14ac:dyDescent="0.25">
      <c r="G23" s="29">
        <f>SUM(G19:G22)</f>
        <v>286</v>
      </c>
    </row>
  </sheetData>
  <mergeCells count="4">
    <mergeCell ref="B2:G2"/>
    <mergeCell ref="B12:F12"/>
    <mergeCell ref="B13:F13"/>
    <mergeCell ref="B14:F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18"/>
  <sheetViews>
    <sheetView workbookViewId="0">
      <selection activeCell="E22" sqref="E22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56" t="str">
        <f>Edifici!C8</f>
        <v>Locali banda (Teatro)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10</v>
      </c>
      <c r="C4" s="11" t="s">
        <v>11</v>
      </c>
      <c r="D4" s="11" t="s">
        <v>3</v>
      </c>
      <c r="E4" s="12">
        <v>2</v>
      </c>
      <c r="F4" s="13">
        <v>3.8</v>
      </c>
      <c r="G4" s="14">
        <f>E4*F4</f>
        <v>7.6</v>
      </c>
    </row>
    <row r="5" spans="2:11" x14ac:dyDescent="0.25">
      <c r="B5" s="11" t="s">
        <v>10</v>
      </c>
      <c r="C5" s="11" t="s">
        <v>14</v>
      </c>
      <c r="D5" s="11" t="s">
        <v>3</v>
      </c>
      <c r="E5" s="12">
        <v>1</v>
      </c>
      <c r="F5" s="13">
        <v>3.8</v>
      </c>
      <c r="G5" s="14">
        <f t="shared" ref="G5" si="0">E5*F5</f>
        <v>3.8</v>
      </c>
    </row>
    <row r="6" spans="2:11" x14ac:dyDescent="0.25">
      <c r="B6" s="11"/>
      <c r="C6" s="11"/>
      <c r="D6" s="11"/>
      <c r="E6" s="12"/>
      <c r="F6" s="13"/>
      <c r="G6" s="14"/>
    </row>
    <row r="7" spans="2:11" x14ac:dyDescent="0.25">
      <c r="B7" s="11"/>
      <c r="C7" s="11"/>
      <c r="D7" s="11"/>
      <c r="E7" s="12"/>
      <c r="F7" s="13"/>
      <c r="G7" s="14"/>
    </row>
    <row r="8" spans="2:11" x14ac:dyDescent="0.25">
      <c r="B8" s="11"/>
      <c r="C8" s="11"/>
      <c r="D8" s="11"/>
      <c r="E8" s="12"/>
      <c r="F8" s="13"/>
      <c r="G8" s="14"/>
    </row>
    <row r="9" spans="2:11" x14ac:dyDescent="0.25">
      <c r="B9" s="11"/>
      <c r="C9" s="11"/>
      <c r="D9" s="11"/>
      <c r="E9" s="12"/>
      <c r="F9" s="13"/>
      <c r="G9" s="14"/>
    </row>
    <row r="10" spans="2:11" ht="9.9499999999999993" customHeight="1" x14ac:dyDescent="0.25"/>
    <row r="11" spans="2:11" s="2" customFormat="1" x14ac:dyDescent="0.25">
      <c r="B11" s="61" t="s">
        <v>20</v>
      </c>
      <c r="C11" s="61"/>
      <c r="D11" s="61"/>
      <c r="E11" s="61"/>
      <c r="F11" s="61"/>
      <c r="G11" s="15">
        <f>SUM(G4:G9)</f>
        <v>11.399999999999999</v>
      </c>
      <c r="J11" s="6"/>
      <c r="K11" s="6"/>
    </row>
    <row r="12" spans="2:11" x14ac:dyDescent="0.25">
      <c r="B12" s="61" t="s">
        <v>21</v>
      </c>
      <c r="C12" s="61"/>
      <c r="D12" s="61"/>
      <c r="E12" s="61"/>
      <c r="F12" s="61"/>
      <c r="G12" s="14">
        <f>G11*0.22</f>
        <v>2.5079999999999996</v>
      </c>
    </row>
    <row r="13" spans="2:11" x14ac:dyDescent="0.25">
      <c r="B13" s="61" t="s">
        <v>22</v>
      </c>
      <c r="C13" s="61"/>
      <c r="D13" s="61"/>
      <c r="E13" s="61"/>
      <c r="F13" s="61"/>
      <c r="G13" s="15">
        <f>G11+G12</f>
        <v>13.907999999999998</v>
      </c>
    </row>
    <row r="16" spans="2:11" x14ac:dyDescent="0.25">
      <c r="B16" s="35" t="s">
        <v>104</v>
      </c>
    </row>
    <row r="17" spans="2:7" x14ac:dyDescent="0.25">
      <c r="B17" s="3" t="s">
        <v>74</v>
      </c>
      <c r="E17" s="4" t="s">
        <v>79</v>
      </c>
      <c r="F17" s="5">
        <v>24</v>
      </c>
      <c r="G17" s="28">
        <v>48</v>
      </c>
    </row>
    <row r="18" spans="2:7" x14ac:dyDescent="0.25">
      <c r="G18" s="29">
        <f>SUM(G17:G17)</f>
        <v>48</v>
      </c>
    </row>
  </sheetData>
  <mergeCells count="4">
    <mergeCell ref="B2:G2"/>
    <mergeCell ref="B11:F11"/>
    <mergeCell ref="B12:F12"/>
    <mergeCell ref="B13:F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13"/>
  <sheetViews>
    <sheetView workbookViewId="0">
      <selection activeCell="C25" sqref="C25"/>
    </sheetView>
  </sheetViews>
  <sheetFormatPr defaultColWidth="9.140625" defaultRowHeight="16.5" x14ac:dyDescent="0.25"/>
  <cols>
    <col min="1" max="1" width="1.7109375" style="1" customWidth="1"/>
    <col min="2" max="2" width="15.7109375" style="3" bestFit="1" customWidth="1"/>
    <col min="3" max="3" width="18.85546875" style="3" bestFit="1" customWidth="1"/>
    <col min="4" max="4" width="11" style="3" bestFit="1" customWidth="1"/>
    <col min="5" max="5" width="8.42578125" style="4" bestFit="1" customWidth="1"/>
    <col min="6" max="6" width="8" style="5" bestFit="1" customWidth="1"/>
    <col min="7" max="16384" width="9.140625" style="1"/>
  </cols>
  <sheetData>
    <row r="1" spans="2:11" ht="9.9499999999999993" customHeight="1" x14ac:dyDescent="0.25"/>
    <row r="2" spans="2:11" ht="25.5" customHeight="1" x14ac:dyDescent="0.25">
      <c r="B2" s="56" t="str">
        <f>Edifici!C9</f>
        <v>Camerini Teatro</v>
      </c>
      <c r="C2" s="56"/>
      <c r="D2" s="56"/>
      <c r="E2" s="56"/>
      <c r="F2" s="56"/>
      <c r="G2" s="56"/>
    </row>
    <row r="3" spans="2:11" s="2" customFormat="1" x14ac:dyDescent="0.25">
      <c r="B3" s="7" t="s">
        <v>6</v>
      </c>
      <c r="C3" s="7" t="s">
        <v>7</v>
      </c>
      <c r="D3" s="7" t="s">
        <v>5</v>
      </c>
      <c r="E3" s="8" t="s">
        <v>1</v>
      </c>
      <c r="F3" s="9" t="s">
        <v>2</v>
      </c>
      <c r="G3" s="10" t="s">
        <v>19</v>
      </c>
    </row>
    <row r="4" spans="2:11" x14ac:dyDescent="0.25">
      <c r="B4" s="11" t="s">
        <v>13</v>
      </c>
      <c r="C4" s="11" t="s">
        <v>8</v>
      </c>
      <c r="D4" s="11" t="s">
        <v>3</v>
      </c>
      <c r="E4" s="12">
        <v>1</v>
      </c>
      <c r="F4" s="13">
        <v>5</v>
      </c>
      <c r="G4" s="14">
        <f>E4*F4</f>
        <v>5</v>
      </c>
    </row>
    <row r="5" spans="2:11" x14ac:dyDescent="0.25">
      <c r="B5" s="11" t="s">
        <v>10</v>
      </c>
      <c r="C5" s="11" t="s">
        <v>14</v>
      </c>
      <c r="D5" s="11" t="s">
        <v>3</v>
      </c>
      <c r="E5" s="12">
        <v>1</v>
      </c>
      <c r="F5" s="13">
        <v>3.8</v>
      </c>
      <c r="G5" s="14">
        <f t="shared" ref="G5" si="0">E5*F5</f>
        <v>3.8</v>
      </c>
    </row>
    <row r="6" spans="2:11" x14ac:dyDescent="0.25">
      <c r="B6" s="11" t="s">
        <v>17</v>
      </c>
      <c r="C6" s="11" t="s">
        <v>18</v>
      </c>
      <c r="D6" s="11" t="s">
        <v>3</v>
      </c>
      <c r="E6" s="12">
        <v>1</v>
      </c>
      <c r="F6" s="13">
        <v>2.5</v>
      </c>
      <c r="G6" s="14">
        <f t="shared" ref="G6" si="1">E6*F6</f>
        <v>2.5</v>
      </c>
    </row>
    <row r="7" spans="2:11" x14ac:dyDescent="0.25">
      <c r="B7" s="11"/>
      <c r="C7" s="11"/>
      <c r="D7" s="11"/>
      <c r="E7" s="12"/>
      <c r="F7" s="13"/>
      <c r="G7" s="14"/>
    </row>
    <row r="8" spans="2:11" x14ac:dyDescent="0.25">
      <c r="B8" s="11"/>
      <c r="C8" s="11"/>
      <c r="D8" s="11"/>
      <c r="E8" s="12"/>
      <c r="F8" s="13"/>
      <c r="G8" s="14"/>
    </row>
    <row r="9" spans="2:11" x14ac:dyDescent="0.25">
      <c r="B9" s="11"/>
      <c r="C9" s="11"/>
      <c r="D9" s="11"/>
      <c r="E9" s="12"/>
      <c r="F9" s="13"/>
      <c r="G9" s="14"/>
    </row>
    <row r="10" spans="2:11" ht="9.9499999999999993" customHeight="1" x14ac:dyDescent="0.25"/>
    <row r="11" spans="2:11" s="2" customFormat="1" x14ac:dyDescent="0.25">
      <c r="B11" s="61" t="s">
        <v>20</v>
      </c>
      <c r="C11" s="61"/>
      <c r="D11" s="61"/>
      <c r="E11" s="61"/>
      <c r="F11" s="61"/>
      <c r="G11" s="15">
        <f>SUM(G4:G9)</f>
        <v>11.3</v>
      </c>
      <c r="J11" s="6"/>
      <c r="K11" s="6"/>
    </row>
    <row r="12" spans="2:11" x14ac:dyDescent="0.25">
      <c r="B12" s="61" t="s">
        <v>21</v>
      </c>
      <c r="C12" s="61"/>
      <c r="D12" s="61"/>
      <c r="E12" s="61"/>
      <c r="F12" s="61"/>
      <c r="G12" s="14">
        <f>G11*0.22</f>
        <v>2.4860000000000002</v>
      </c>
    </row>
    <row r="13" spans="2:11" x14ac:dyDescent="0.25">
      <c r="B13" s="61" t="s">
        <v>22</v>
      </c>
      <c r="C13" s="61"/>
      <c r="D13" s="61"/>
      <c r="E13" s="61"/>
      <c r="F13" s="61"/>
      <c r="G13" s="15">
        <f>G11+G12</f>
        <v>13.786000000000001</v>
      </c>
    </row>
  </sheetData>
  <mergeCells count="4">
    <mergeCell ref="B2:G2"/>
    <mergeCell ref="B11:F11"/>
    <mergeCell ref="B12:F12"/>
    <mergeCell ref="B13:F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23</vt:i4>
      </vt:variant>
    </vt:vector>
  </HeadingPairs>
  <TitlesOfParts>
    <vt:vector size="23" baseType="lpstr">
      <vt:lpstr>Fabbisogno</vt:lpstr>
      <vt:lpstr>P.U.</vt:lpstr>
      <vt:lpstr>Edifici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2021-07-20T06:54:27Z</dcterms:modified>
</cp:coreProperties>
</file>