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9200" windowHeight="10605"/>
  </bookViews>
  <sheets>
    <sheet name="Allegato 1" sheetId="2" r:id="rId1"/>
  </sheets>
  <definedNames>
    <definedName name="_xlnm.Print_Area" localSheetId="0">'Allegato 1'!$A$1:$M$167</definedName>
  </definedNames>
  <calcPr calcId="125725"/>
</workbook>
</file>

<file path=xl/calcChain.xml><?xml version="1.0" encoding="utf-8"?>
<calcChain xmlns="http://schemas.openxmlformats.org/spreadsheetml/2006/main">
  <c r="G125" i="2"/>
  <c r="G129" s="1"/>
  <c r="M104"/>
  <c r="M123"/>
  <c r="M113"/>
  <c r="M112"/>
  <c r="M110"/>
  <c r="M109"/>
  <c r="M108"/>
  <c r="M106"/>
  <c r="M105"/>
  <c r="M100"/>
  <c r="M103" s="1"/>
  <c r="M122"/>
  <c r="M124"/>
  <c r="J125"/>
  <c r="M114" l="1"/>
  <c r="M111"/>
  <c r="G130"/>
  <c r="M107"/>
  <c r="G131"/>
  <c r="M125"/>
  <c r="M115" l="1"/>
  <c r="M116" s="1"/>
</calcChain>
</file>

<file path=xl/sharedStrings.xml><?xml version="1.0" encoding="utf-8"?>
<sst xmlns="http://schemas.openxmlformats.org/spreadsheetml/2006/main" count="152" uniqueCount="128">
  <si>
    <t>, lì</t>
  </si>
  <si>
    <t>Il richiedente</t>
  </si>
  <si>
    <t>provincia di</t>
  </si>
  <si>
    <t>in data</t>
  </si>
  <si>
    <t xml:space="preserve">nato/a </t>
  </si>
  <si>
    <t>luogo</t>
  </si>
  <si>
    <t>data</t>
  </si>
  <si>
    <t xml:space="preserve"> (Legale rappresentante)</t>
  </si>
  <si>
    <t>Il sottoscritto, ai sensi dell’art. 13 del decreto legislativo 30 giugno 2003, n. 196 (Codice in materia di protezione di dati personali) e successive modifiche ed integrazioni, autorizza l’amministrazione concedente al trattamento e all’elaborazione dei dati forniti con la presente dichiarazione, per finalità gestionali e statistiche, anche mediante l’ausilio di mezzi elettronici o automatizzati, nel rispetto della sicurezza e della riservatezza e ai sensi dell’articolo 38 del citato DPR n. 445/2000.</t>
  </si>
  <si>
    <t>Il sottoscritto dichiara di rendere le precedenti dichiarazioni ai sensi dell’art. 46 del D.P.R. 28/12/2000 n. 445 e di essere consapevole delle responsabilità penali cui può andare incontro in caso di dichiarazione mendace o di esibizione di atto falso o contenente dati non rispondenti a verità, e della conseguente decadenza dai benefici eventualmente concessi sulla base di una dichiarazione non veritiera ai sensi degli artt. 75 e 76 del D.P.R. 28/12/2000 n. 445.</t>
  </si>
  <si>
    <t>1) ANAGRAFICA PROGETTO</t>
  </si>
  <si>
    <t>Titolo dell'intervento</t>
  </si>
  <si>
    <t>Soggetto beneficiario</t>
  </si>
  <si>
    <t>Soggetto attuatore</t>
  </si>
  <si>
    <t xml:space="preserve">• quadro economico di progetto; </t>
  </si>
  <si>
    <t>Descrizione tecnico – illustrativa del progetto nella quale evidenziare la pertinenza e la coerenza delle scelte proposte con gli obiettivi generali e specifici della Misura.</t>
  </si>
  <si>
    <t>Criteri di selezione</t>
  </si>
  <si>
    <t>Indicatore</t>
  </si>
  <si>
    <t>Punti</t>
  </si>
  <si>
    <t>Inserire SI/NO</t>
  </si>
  <si>
    <t>(10 p.ti)</t>
  </si>
  <si>
    <t>(20 p.ti)</t>
  </si>
  <si>
    <t xml:space="preserve">Ente pubblico </t>
  </si>
  <si>
    <t>fax</t>
  </si>
  <si>
    <t>email</t>
  </si>
  <si>
    <t>pec</t>
  </si>
  <si>
    <t>codice fiscale</t>
  </si>
  <si>
    <t>partita iva</t>
  </si>
  <si>
    <t>PRESO ATTO</t>
  </si>
  <si>
    <t>- che il punteggio attribuito agli investimenti richiesti è stato assegnato in base ai criteri di selezione di seguito riportati:</t>
  </si>
  <si>
    <t>SCHEDA "PROPOSTA PROGETTUALE"</t>
  </si>
  <si>
    <t>2.5) TIPOLOGIE DEGLI INTERVENTI</t>
  </si>
  <si>
    <t>Si allega alla presente scheda:</t>
  </si>
  <si>
    <t>Descrizione tipologia di interventi</t>
  </si>
  <si>
    <t>Tipologia di interventi</t>
  </si>
  <si>
    <t>Imponibile</t>
  </si>
  <si>
    <t>IVA</t>
  </si>
  <si>
    <t>Totale</t>
  </si>
  <si>
    <t>TOTALE</t>
  </si>
  <si>
    <r>
      <t>Verifica corretta compilazione quadro finanziario di sintesi 
(</t>
    </r>
    <r>
      <rPr>
        <b/>
        <i/>
        <sz val="10"/>
        <rFont val="Arial"/>
        <family val="2"/>
      </rPr>
      <t>se la compilazione è corretta appare la scritta VERO, in caso contario appare la scritta FALSO</t>
    </r>
    <r>
      <rPr>
        <b/>
        <sz val="12"/>
        <rFont val="Arial"/>
        <family val="2"/>
      </rPr>
      <t>)</t>
    </r>
  </si>
  <si>
    <t>L'importo inserito per la realizzazione di infrastrutture su piccola scala è stato imputato in coerenza con l'Avviso</t>
  </si>
  <si>
    <t>Elemento verificato</t>
  </si>
  <si>
    <t>Importo
con IVA</t>
  </si>
  <si>
    <t>L'importo inserito per spese generali è stato imputato in coerenza con l'Avviso</t>
  </si>
  <si>
    <t>DATI IDENTIFICATIVI DEL RICHIEDENTE</t>
  </si>
  <si>
    <t>ragione sociale</t>
  </si>
  <si>
    <t>RAPPRESENTANTE LEGALE</t>
  </si>
  <si>
    <t>Cognome</t>
  </si>
  <si>
    <t>Nome</t>
  </si>
  <si>
    <t>sede legale ( via, numero civico, Comune, Provincia)</t>
  </si>
  <si>
    <t>residenza ( via, numero civico, Comune, Provincia)</t>
  </si>
  <si>
    <t xml:space="preserve">Misura 7 – sottomisura 7.2 tipo di intervento 7.2.1 </t>
  </si>
  <si>
    <t>(40 p.ti)</t>
  </si>
  <si>
    <t>Ubicazione territoriale secondo la classificazione dell'Accordo di Partenariato</t>
  </si>
  <si>
    <t>1. Localizzazione territoriale con particolare riferimento alle aree rurali con problemi complessivi di sviluppo</t>
  </si>
  <si>
    <t>1. Fino a 500 metri lineari</t>
  </si>
  <si>
    <t>2. Oltre 500 e fino a 1500 metri lineari</t>
  </si>
  <si>
    <t>3. Oltre 1500 metri lineari</t>
  </si>
  <si>
    <t>(25 p.ti)</t>
  </si>
  <si>
    <t>(30 p.ti)</t>
  </si>
  <si>
    <t>Totale (40 punti max)</t>
  </si>
  <si>
    <t>Totale (30 punti max)</t>
  </si>
  <si>
    <t>1. Fino a 50 utenti</t>
  </si>
  <si>
    <t xml:space="preserve">2. Da 51 fino a 100 utenti </t>
  </si>
  <si>
    <t>3. Oltre 100 utenti</t>
  </si>
  <si>
    <t xml:space="preserve">1. Presenza interventi finalizzati al miglioramento paesaggistico e risistemazione del verde  </t>
  </si>
  <si>
    <t>Sostegno agli investimenti nella creazione, miglioramento o ampliamento delle infrastrutture viarie</t>
  </si>
  <si>
    <t xml:space="preserve">2.1) LOCALIZZAZIONE TERRITORIALE DEGLI INTERVENTI </t>
  </si>
  <si>
    <t>2.2) LUNGHEZZA DELLA STRADA</t>
  </si>
  <si>
    <t>2.3) NUMERO DI UTENTI SERVITI</t>
  </si>
  <si>
    <t>Indicazione di eventuali interventi finalizzati al miglioramento paesaggistico e risistemazione del verde.
Indicazione di eventuali interventi che comportano l'introduzione di soluzioni innovative in tema di compatibilità ambientale (introdotte nel mercato da non più di due anni antecedenti la presentazione della domanda di sostegno)</t>
  </si>
  <si>
    <t>2.4) COERENZA CON GLI OBIETTIVI ORIZZONTALI (AMBIENTE, CLIMA, INNOVAZIONE)</t>
  </si>
  <si>
    <r>
      <rPr>
        <i/>
        <sz val="12"/>
        <rFont val="Arial"/>
        <family val="2"/>
      </rPr>
      <t>*</t>
    </r>
    <r>
      <rPr>
        <i/>
        <sz val="10"/>
        <rFont val="Arial"/>
        <family val="2"/>
      </rPr>
      <t>La firma è obbligatoria e deve essere allegata copia di un documento di identità valido.</t>
    </r>
  </si>
  <si>
    <t>Firma* e Timbro leggibili</t>
  </si>
  <si>
    <t>- che il punteggio relativo agli investimenti richiesti con la presente proposta progettuale relativa alla Misura 7 – sottomisura 7.2 tipo di intervento 7.2.1 del PSR per l'Umbria 2014-2020 è pari a ________  punti</t>
  </si>
  <si>
    <t>• atto di approvazione della proposta progettuale;</t>
  </si>
  <si>
    <t>DICHIARA</t>
  </si>
  <si>
    <t>Breve relazione dalla quale si evinca la coerenza degli interventi proposti con i piani o le strategie di sviluppo di Comuni e villaggi rurali o con eventuali strategie di sviluppo locale, qualora esistenti.</t>
  </si>
  <si>
    <t>2) RELAZIONE SUL PROGETTO</t>
  </si>
  <si>
    <t>Indicazione dell'ubicazione territoriale dell'infrastruttura viaria oggetto dell'intervento con la specifica che l'intero intervento ricade nel territorio del Comune proponente.</t>
  </si>
  <si>
    <t>Totale (20 punti max)</t>
  </si>
  <si>
    <t>PROGRAMMA DI SVILUPPO RURALE PER L'UMBRIA 2014-2020</t>
  </si>
  <si>
    <t>• planimetria catastale in scala 1:2000 con evidenziata la stada oggetto dell'intervento;</t>
  </si>
  <si>
    <t>(Dichiarazione sostitutiva di atto di notorietà ai sensi dell’art. 47 del D.P.R. 28 dicembre 2000, n. 445)</t>
  </si>
  <si>
    <t>REFERENTE TECNICO</t>
  </si>
  <si>
    <t>tel.</t>
  </si>
  <si>
    <t xml:space="preserve">tel. </t>
  </si>
  <si>
    <t>qualifica</t>
  </si>
  <si>
    <t>recapiti</t>
  </si>
  <si>
    <t xml:space="preserve">consapevole delle sanzioni penali, nel caso di dichiarazioni non veritiere, di formazione o uso di atti falsi richiamate dall’art. 76 del D.P.R. 445 del 28 dicembre 2000 nonché della perdita dei benefici cui la presente è collegata, ai sensi dell’art. 47 del medesimo decreto sulla base di quanto indicato nei precedenti punti </t>
  </si>
  <si>
    <t xml:space="preserve">2.7) COERENZA CON EVENTUALI PIANI  O STRATEGIE DI SVILUPPO </t>
  </si>
  <si>
    <t>L'importo inserito per l'acquisto di terreni è stato imputato in coerenza con l'Avviso</t>
  </si>
  <si>
    <r>
      <rPr>
        <b/>
        <sz val="12"/>
        <rFont val="Arial"/>
        <family val="2"/>
      </rPr>
      <t>b1)</t>
    </r>
    <r>
      <rPr>
        <sz val="12"/>
        <rFont val="Arial"/>
        <family val="2"/>
      </rPr>
      <t xml:space="preserve"> 
acquisto di terreni (</t>
    </r>
    <r>
      <rPr>
        <b/>
        <sz val="12"/>
        <rFont val="Arial"/>
        <family val="2"/>
      </rPr>
      <t>massimo 10%</t>
    </r>
    <r>
      <rPr>
        <sz val="12"/>
        <rFont val="Arial"/>
        <family val="2"/>
      </rPr>
      <t xml:space="preserve"> della spesa totale ammissibile calcolato sul totale del punto a1)</t>
    </r>
  </si>
  <si>
    <r>
      <rPr>
        <b/>
        <sz val="12"/>
        <rFont val="Arial"/>
        <family val="2"/>
      </rPr>
      <t>c1)</t>
    </r>
    <r>
      <rPr>
        <sz val="12"/>
        <rFont val="Arial"/>
        <family val="2"/>
      </rPr>
      <t xml:space="preserve"> 
spese generali (</t>
    </r>
    <r>
      <rPr>
        <b/>
        <sz val="12"/>
        <rFont val="Arial"/>
        <family val="2"/>
      </rPr>
      <t>massimo 12%</t>
    </r>
    <r>
      <rPr>
        <sz val="12"/>
        <rFont val="Arial"/>
        <family val="2"/>
      </rPr>
      <t xml:space="preserve"> della spesa totale ammissibile calcolato sulla sommatoria dei totali dei punti a1) e b1)</t>
    </r>
  </si>
  <si>
    <r>
      <rPr>
        <b/>
        <sz val="12"/>
        <rFont val="Arial"/>
        <family val="2"/>
      </rPr>
      <t>a)</t>
    </r>
    <r>
      <rPr>
        <sz val="12"/>
        <rFont val="Arial"/>
        <family val="2"/>
      </rPr>
      <t xml:space="preserve"> 
Investimenti su infrastrutture viarie comunali o vicinali ad uso pubblico
(su piccola scala)</t>
    </r>
  </si>
  <si>
    <r>
      <rPr>
        <b/>
        <sz val="12"/>
        <rFont val="Arial"/>
        <family val="2"/>
      </rPr>
      <t>b)</t>
    </r>
    <r>
      <rPr>
        <sz val="12"/>
        <rFont val="Arial"/>
        <family val="2"/>
      </rPr>
      <t xml:space="preserve"> 
Acquisto di terreni</t>
    </r>
  </si>
  <si>
    <r>
      <rPr>
        <b/>
        <sz val="12"/>
        <rFont val="Arial"/>
        <family val="2"/>
      </rPr>
      <t>c)</t>
    </r>
    <r>
      <rPr>
        <sz val="12"/>
        <rFont val="Arial"/>
        <family val="2"/>
      </rPr>
      <t xml:space="preserve"> 
Spese generali</t>
    </r>
  </si>
  <si>
    <r>
      <rPr>
        <b/>
        <sz val="12"/>
        <rFont val="Arial"/>
        <family val="2"/>
      </rPr>
      <t>a1)</t>
    </r>
    <r>
      <rPr>
        <sz val="12"/>
        <rFont val="Arial"/>
        <family val="2"/>
      </rPr>
      <t xml:space="preserve"> 
interventi per il miglioramento della sicurezza e della funzionalità del tracciato stradale nonché per l'eliminazione delle situazioni di grave degrado che possono pregiudicare la sicurezza degli utenti</t>
    </r>
  </si>
  <si>
    <t>• cronoprogramma delle fasi attuative</t>
  </si>
  <si>
    <t>3. Lunghezza della stada 
(estensione interventi)</t>
  </si>
  <si>
    <t>4. Numero di utenti serviti
(utenti: coloro che risiedono o svolgono attività prevalente nelle aree prossime alla sede viaria)</t>
  </si>
  <si>
    <t>5. Coerenza con gli obiettivi orizzontali
(ambiente, clima, innovazione)</t>
  </si>
  <si>
    <t>2.6) INFORMAZIONI SPECIFICHE SULL'INFRASTRUTTURA VIARIA</t>
  </si>
  <si>
    <t>2. Soluzioni introdotte nel mercato da non più di due anni antecedenti la presentazione della domanda di sostegno</t>
  </si>
  <si>
    <t>Indicare:
- la classificazione della strada al momento della presentazione della domanda di sostegno.
- l'inserimento in mappa della strada al momento della presentazione della domanda di sostegno.
- la larghezza della strada (carreggiata) al termine degli interventi (se inferiore a mt. 4, specificare la congruenza con i casi di deroga previsti dal bando).</t>
  </si>
  <si>
    <t xml:space="preserve">Nei criteri  3 e 4 va inserito uno solo punteggio                                                                                                                      </t>
  </si>
  <si>
    <t>Totale complessivo</t>
  </si>
  <si>
    <t>Allegato 1</t>
  </si>
  <si>
    <t>• dichiarazione di non avvenuto inizio dei lavori</t>
  </si>
  <si>
    <t>Indicazione del numero di utenti serviti dall'infrastruttura viaria oggetto dell'intervento 
(per utenti si intendono coloro che risiedono o svolgono attività prevalente nelle aree prossime alla sede viaria su cui si realizza l'intervento)</t>
  </si>
  <si>
    <t>Descrizione delle tipologie di investimento previste nel progetto. 
Indicare altresì l'assoggetabilità o meno del progetto ad una valutazione dell'impatto ambientale e, in caso negativo, specificarne le motivazioni.</t>
  </si>
  <si>
    <t>Indicazione dell'estensione lineare (metri) degli interventi lungo il tracciato stradale (ai sensi delle disposizioni di cui al punto 2.8 del bando)</t>
  </si>
  <si>
    <t>- che la spesa prevista per la proposta progettuale avanzata è pari a euro '_____________, di seguito si riporta il quadro finanziario di sintesi.</t>
  </si>
  <si>
    <t>- Deve essere raggiunto un punteggio minimo di 40 punti</t>
  </si>
  <si>
    <t>limite calcolato su totale b1)</t>
  </si>
  <si>
    <t>limite calcolato su totale c1)</t>
  </si>
  <si>
    <t>limite (500.000 euro) calcolato
 su imponibile voci a1)+b1)+c1)</t>
  </si>
  <si>
    <t xml:space="preserve">Attualmente la strada è classificata come “COMUNALE”. La stessa è inserita correttamente nelle mappe catastali. La larghezza prevista in progetto varia, a seconda del contesto, tra ml. 4.00 e 4,50 con tratti molto limitati, inferiori ai ml. 4,00, per impedimenti, così come previsto al punto 2.6.3 del bando.
L’intervento è coerente col piano di sviluppo Comunale. Per lo stesso non sono previsti altri finanziamenti.
</t>
  </si>
  <si>
    <t xml:space="preserve">Il progetto si inquadra perfettamente nel P.S.R. 2014-2020 misura 7 – sottomisure 7.2.1 avendo per oggetto in intervento di ampliamento e messa in sicurezza su una strada comunale (strada delle Colline) esistente.
Detta strada presenta situazioni di forte degrado con pregiudizio della sicurezza per i mezzi e le persone che vi transitano nonché difficoltà di traffico in particolare notturno a causa della sua ristrettezza, e pericolo per la presenza di consistenti scarpate.
L’intervento migliora ovviamente la qualità della vita non solo per chi vi abita o vi opera in prossimità, ma favorisce anche lo sviluppo di attività turistico - escursionistiche (pedonali - mountain bike, etc.), attraversando un territorio dal quale si godono visuali paesaggistiche di particolare rilevanza verso la Valnerina ed il territorio limitrofo e dal quale si irradiano altri numerosi percorsi con valenza turistica.
</t>
  </si>
  <si>
    <t>Il tracciato stradale si sviluppa interamente nel Comune di Montefranco, a partire dalla Chiesa della Madonna del Carmine e dal cimitero, posti al margine ovest del centro storico, lungo la parte nord ovest del territorio comunale, quasi fino al confine col territorio comunale di Ferentillo. L’allargamento a non meno di ml 4,00 ml. della sede stradale (generalmente ml. 4,50), consentendo il doppio senso di circolazione consentirebbe inoltre la razionalizzazione del traffico su altre due strade, di larghezza limitata, non ampliabili se non con opere e costi esorbitanti, a causa dei profili trasversali fortemente accentuati, (la strada _______________ e la strada _____________) sulle quali potrebbero essere istituiti (avendo reso a doppio senso la strada delle Colline) dei sensi unici che garantirebbero la sicurezza per il transito.</t>
  </si>
  <si>
    <t>La lunghezza dell’intervento è complessivamente, di poco superiore a ml. 1500,00 ed interessa l’intero tracciato della Strada delle Colline pari a ml. 1375 nonché i tronchi stradali di raccordo al termine della strada che da essa si irradiano, in particolare la Provinciale di S. Mamiliano, per complessivi ml. 100,00 e  quello intermedio di raccordo con la strada del Varcone, per almeno ml. 6,00.</t>
  </si>
  <si>
    <t>Il numero degli utenti che risiedono attualmente nelle aree servite  da detta strada, nonché di quelli che vi svolgono attività agricole, di allevamento, nonché di agriturismo sono complessivamente superiori a 100.</t>
  </si>
  <si>
    <t>Sono parte integrante del progetto, alcuni interventi strettamente connessi con le opere di ampliamento e miglioramento. In particolare, oltre i rivestimenti dei muri, ove necessari, con paramenti in pietra, sono previsti interventi di piantumazione di essenze arboree, ai margini delle scarpate, con finalità di stabilizzazione dei terreni, di posa di geostuoie, etc. , di gabbionate, (ove possibile in luogo dei muri tradizionali), di idrosemina delle scarpate con essenze stabilizzanti in grado altresì di reintegrare e armonizzare l’intervento con il territorio circostante.</t>
  </si>
  <si>
    <t xml:space="preserve">L’intervento fondamentale consiste nell’allargamento della sede stradale (attualmente di ml. 2.50 – 3.00, al massimo 4.00 in alcuni punti) e nella pavimentazione del fondo in calcestruzzo (armato con rete elettrosaldata), attualmente in conglomerato bituminoso o in cls., talvolta rappezzato per i successivi piccoli interventi di miglioramento effettuati negli anni.
L’ampliamento previsto comporta opere di sbancamento su terra e/o roccia, demolizione di muri fatiscenti e  palizzate in acciaio e rete elettrosaldata prossime al collasso,  costruzione di muri di sostegno o gabbionate di pietra, posa di geocelle, geostuoie, piantumazioni, regimazione delle acque di scorrimento, canalizzazioni, etc., barriere di protezione ove necessario, segnaletica, riprofilatura del fondo con canaline di scolo per il deflusso delle acque verso valle.
</t>
  </si>
  <si>
    <t>NO</t>
  </si>
  <si>
    <t>SI</t>
  </si>
  <si>
    <t>PROGETTO DI AMPLIAMENTO, MIGLIORAMENTO E MESSA IN SICUREZZA DELLA STRADA DELLE COLLINE</t>
  </si>
  <si>
    <t>COMUNE DI MONTEFRANCO</t>
  </si>
</sst>
</file>

<file path=xl/styles.xml><?xml version="1.0" encoding="utf-8"?>
<styleSheet xmlns="http://schemas.openxmlformats.org/spreadsheetml/2006/main">
  <numFmts count="1">
    <numFmt numFmtId="164" formatCode="_-[$€-2]\ * #,##0.00_-;\-[$€-2]\ * #,##0.00_-;_-[$€-2]\ * &quot;-&quot;??_-"/>
  </numFmts>
  <fonts count="32">
    <font>
      <sz val="10"/>
      <name val="Arial"/>
    </font>
    <font>
      <sz val="10"/>
      <name val="Arial"/>
      <family val="2"/>
    </font>
    <font>
      <sz val="8"/>
      <name val="Arial"/>
      <family val="2"/>
    </font>
    <font>
      <sz val="11"/>
      <name val="Arial"/>
      <family val="2"/>
    </font>
    <font>
      <sz val="10"/>
      <name val="Arial"/>
      <family val="2"/>
    </font>
    <font>
      <b/>
      <sz val="12"/>
      <name val="Arial"/>
      <family val="2"/>
    </font>
    <font>
      <b/>
      <sz val="14"/>
      <name val="Arial"/>
      <family val="2"/>
    </font>
    <font>
      <sz val="12"/>
      <name val="Arial"/>
      <family val="2"/>
    </font>
    <font>
      <b/>
      <u/>
      <sz val="12"/>
      <name val="Arial"/>
      <family val="2"/>
    </font>
    <font>
      <i/>
      <sz val="12"/>
      <name val="Arial"/>
      <family val="2"/>
    </font>
    <font>
      <sz val="12"/>
      <name val="Calibri"/>
      <family val="2"/>
    </font>
    <font>
      <i/>
      <sz val="10"/>
      <name val="Arial"/>
      <family val="2"/>
    </font>
    <font>
      <sz val="12"/>
      <color indexed="10"/>
      <name val="Arial"/>
      <family val="2"/>
    </font>
    <font>
      <b/>
      <sz val="12"/>
      <name val="Calibri"/>
      <family val="2"/>
    </font>
    <font>
      <sz val="12"/>
      <name val="Calibri"/>
      <family val="2"/>
    </font>
    <font>
      <sz val="22"/>
      <name val="Calibri"/>
      <family val="2"/>
    </font>
    <font>
      <sz val="7"/>
      <name val="Times New Roman"/>
      <family val="1"/>
    </font>
    <font>
      <sz val="18"/>
      <name val="Arial"/>
      <family val="2"/>
    </font>
    <font>
      <i/>
      <sz val="12"/>
      <color indexed="10"/>
      <name val="Arial"/>
      <family val="2"/>
    </font>
    <font>
      <sz val="9"/>
      <name val="Arial"/>
      <family val="2"/>
    </font>
    <font>
      <b/>
      <sz val="16"/>
      <name val="Arial"/>
      <family val="2"/>
    </font>
    <font>
      <b/>
      <i/>
      <sz val="10"/>
      <name val="Arial"/>
      <family val="2"/>
    </font>
    <font>
      <b/>
      <sz val="12"/>
      <color indexed="10"/>
      <name val="Arial"/>
      <family val="2"/>
    </font>
    <font>
      <b/>
      <i/>
      <sz val="12"/>
      <name val="Arial"/>
      <family val="2"/>
    </font>
    <font>
      <strike/>
      <sz val="12"/>
      <name val="Arial"/>
      <family val="2"/>
    </font>
    <font>
      <strike/>
      <sz val="10"/>
      <name val="Arial"/>
      <family val="2"/>
    </font>
    <font>
      <strike/>
      <sz val="9"/>
      <name val="Arial"/>
      <family val="2"/>
    </font>
    <font>
      <u/>
      <sz val="9"/>
      <name val="Arial"/>
      <family val="2"/>
    </font>
    <font>
      <b/>
      <sz val="12"/>
      <color indexed="10"/>
      <name val="Arial"/>
      <family val="2"/>
    </font>
    <font>
      <u/>
      <sz val="10"/>
      <color theme="10"/>
      <name val="Arial"/>
      <family val="2"/>
    </font>
    <font>
      <b/>
      <sz val="11"/>
      <color indexed="10"/>
      <name val="Calibri"/>
      <family val="2"/>
      <scheme val="minor"/>
    </font>
    <font>
      <b/>
      <sz val="10"/>
      <color theme="5"/>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27"/>
        <bgColor indexed="64"/>
      </patternFill>
    </fill>
  </fills>
  <borders count="57">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3">
    <xf numFmtId="0" fontId="0" fillId="0" borderId="0"/>
    <xf numFmtId="0" fontId="29" fillId="0" borderId="0" applyNumberFormat="0" applyFill="0" applyBorder="0" applyAlignment="0" applyProtection="0">
      <alignment vertical="top"/>
      <protection locked="0"/>
    </xf>
    <xf numFmtId="164" fontId="1" fillId="0" borderId="0" applyFont="0" applyFill="0" applyBorder="0" applyAlignment="0" applyProtection="0"/>
  </cellStyleXfs>
  <cellXfs count="278">
    <xf numFmtId="0" fontId="0" fillId="0" borderId="0" xfId="0"/>
    <xf numFmtId="0" fontId="0" fillId="0" borderId="0" xfId="0" applyAlignment="1"/>
    <xf numFmtId="0" fontId="4" fillId="0" borderId="0" xfId="0" applyFont="1"/>
    <xf numFmtId="0" fontId="7" fillId="0" borderId="0" xfId="0" applyFont="1"/>
    <xf numFmtId="0" fontId="7" fillId="0" borderId="0" xfId="0" applyFont="1" applyAlignment="1"/>
    <xf numFmtId="0" fontId="7" fillId="0" borderId="0" xfId="0" applyFont="1" applyBorder="1" applyAlignment="1">
      <alignment horizontal="left"/>
    </xf>
    <xf numFmtId="0" fontId="7" fillId="0" borderId="0" xfId="0" applyFont="1" applyBorder="1"/>
    <xf numFmtId="0" fontId="5" fillId="0" borderId="0" xfId="0" applyFont="1"/>
    <xf numFmtId="0" fontId="6" fillId="0" borderId="0" xfId="0" applyFont="1" applyAlignment="1">
      <alignment horizontal="center"/>
    </xf>
    <xf numFmtId="0" fontId="5" fillId="0" borderId="0" xfId="0" applyFont="1" applyAlignment="1">
      <alignment horizontal="left"/>
    </xf>
    <xf numFmtId="0" fontId="5" fillId="0" borderId="0" xfId="0" applyFont="1" applyBorder="1" applyAlignment="1">
      <alignment horizontal="left" wrapText="1"/>
    </xf>
    <xf numFmtId="0" fontId="10" fillId="0" borderId="0" xfId="0" applyFont="1" applyBorder="1" applyAlignment="1">
      <alignment horizontal="center"/>
    </xf>
    <xf numFmtId="0" fontId="9" fillId="0" borderId="0" xfId="0" applyFont="1"/>
    <xf numFmtId="0" fontId="9" fillId="0" borderId="0" xfId="0" applyFont="1" applyBorder="1"/>
    <xf numFmtId="0" fontId="7" fillId="0" borderId="0" xfId="0" applyFont="1" applyBorder="1" applyAlignment="1"/>
    <xf numFmtId="0" fontId="7" fillId="0" borderId="0" xfId="0" applyFont="1" applyAlignment="1">
      <alignment wrapText="1"/>
    </xf>
    <xf numFmtId="0" fontId="7" fillId="0" borderId="0" xfId="0" applyFont="1" applyFill="1" applyBorder="1"/>
    <xf numFmtId="0" fontId="7" fillId="2" borderId="0" xfId="0" applyFont="1" applyFill="1" applyAlignment="1"/>
    <xf numFmtId="0" fontId="7" fillId="2" borderId="0" xfId="0" applyFont="1" applyFill="1" applyBorder="1" applyAlignment="1"/>
    <xf numFmtId="0" fontId="12" fillId="2" borderId="0" xfId="0" applyFont="1" applyFill="1" applyAlignment="1"/>
    <xf numFmtId="0" fontId="12" fillId="2" borderId="0" xfId="0" applyFont="1" applyFill="1" applyBorder="1" applyAlignment="1"/>
    <xf numFmtId="0" fontId="8" fillId="0" borderId="0" xfId="0" applyFont="1" applyBorder="1" applyAlignment="1"/>
    <xf numFmtId="0" fontId="7" fillId="0" borderId="0" xfId="0" quotePrefix="1" applyFont="1" applyBorder="1"/>
    <xf numFmtId="0" fontId="0" fillId="0" borderId="0" xfId="0" applyFill="1" applyBorder="1"/>
    <xf numFmtId="0" fontId="14" fillId="0" borderId="0" xfId="0" applyFont="1" applyBorder="1"/>
    <xf numFmtId="0" fontId="14" fillId="0" borderId="0" xfId="0" applyFont="1" applyBorder="1" applyAlignment="1"/>
    <xf numFmtId="0" fontId="14" fillId="0" borderId="0" xfId="0" applyFont="1" applyFill="1" applyBorder="1"/>
    <xf numFmtId="0" fontId="13" fillId="0" borderId="0" xfId="0" applyFont="1" applyFill="1"/>
    <xf numFmtId="0" fontId="14" fillId="0" borderId="0" xfId="0" applyFont="1" applyFill="1"/>
    <xf numFmtId="0" fontId="14" fillId="0" borderId="0" xfId="0" applyFont="1" applyFill="1" applyAlignment="1"/>
    <xf numFmtId="0" fontId="7" fillId="0" borderId="1" xfId="0" applyFont="1" applyBorder="1" applyAlignment="1">
      <alignment horizontal="left"/>
    </xf>
    <xf numFmtId="0" fontId="7" fillId="0" borderId="1" xfId="0" applyFont="1" applyBorder="1" applyAlignment="1">
      <alignment horizontal="center"/>
    </xf>
    <xf numFmtId="0" fontId="8" fillId="0" borderId="1" xfId="0" applyFont="1" applyBorder="1" applyAlignment="1"/>
    <xf numFmtId="0" fontId="7" fillId="0" borderId="1" xfId="0" applyFont="1" applyBorder="1" applyAlignment="1"/>
    <xf numFmtId="0" fontId="5" fillId="2" borderId="0" xfId="0" applyFont="1" applyFill="1" applyBorder="1" applyAlignment="1">
      <alignment horizontal="center" vertical="center"/>
    </xf>
    <xf numFmtId="0" fontId="7" fillId="2" borderId="0" xfId="0" applyFont="1" applyFill="1" applyBorder="1"/>
    <xf numFmtId="0" fontId="12" fillId="2" borderId="0" xfId="0" applyFont="1" applyFill="1" applyBorder="1" applyAlignment="1">
      <alignment horizontal="center"/>
    </xf>
    <xf numFmtId="0" fontId="9" fillId="0" borderId="0" xfId="0" applyFont="1" applyBorder="1" applyAlignment="1">
      <alignment horizontal="center"/>
    </xf>
    <xf numFmtId="0" fontId="7" fillId="2" borderId="0" xfId="0" applyFont="1" applyFill="1" applyBorder="1" applyAlignment="1">
      <alignment horizontal="center"/>
    </xf>
    <xf numFmtId="0" fontId="7" fillId="0" borderId="0" xfId="0" applyFont="1" applyBorder="1" applyAlignment="1">
      <alignment horizontal="center"/>
    </xf>
    <xf numFmtId="0" fontId="17" fillId="0" borderId="0" xfId="0" applyFont="1"/>
    <xf numFmtId="0" fontId="9" fillId="2" borderId="0" xfId="0" applyFont="1" applyFill="1" applyBorder="1" applyAlignment="1"/>
    <xf numFmtId="0" fontId="9" fillId="2" borderId="0" xfId="0" applyFont="1" applyFill="1" applyBorder="1" applyAlignment="1">
      <alignment horizontal="center"/>
    </xf>
    <xf numFmtId="0" fontId="18" fillId="2" borderId="0" xfId="0" applyFont="1" applyFill="1" applyBorder="1" applyAlignment="1">
      <alignment horizontal="center"/>
    </xf>
    <xf numFmtId="0" fontId="18" fillId="2" borderId="0" xfId="0" applyFont="1" applyFill="1" applyBorder="1" applyAlignment="1"/>
    <xf numFmtId="0" fontId="9" fillId="0" borderId="0" xfId="0" applyFont="1" applyAlignment="1"/>
    <xf numFmtId="0" fontId="9" fillId="2" borderId="0" xfId="0" applyFont="1" applyFill="1" applyBorder="1" applyAlignment="1">
      <alignment horizontal="left" wrapText="1"/>
    </xf>
    <xf numFmtId="0" fontId="10" fillId="0" borderId="0" xfId="0" applyFont="1" applyFill="1" applyBorder="1" applyAlignment="1" applyProtection="1">
      <alignment horizontal="center"/>
    </xf>
    <xf numFmtId="0" fontId="7" fillId="3" borderId="2" xfId="0" applyFont="1" applyFill="1" applyBorder="1" applyProtection="1">
      <protection locked="0"/>
    </xf>
    <xf numFmtId="0" fontId="7" fillId="0" borderId="0" xfId="0" applyFont="1" applyBorder="1" applyAlignment="1">
      <alignment horizontal="left" wrapText="1"/>
    </xf>
    <xf numFmtId="0" fontId="16" fillId="0" borderId="3" xfId="0" applyFont="1" applyBorder="1" applyAlignment="1">
      <alignment horizontal="justify" vertical="center"/>
    </xf>
    <xf numFmtId="0" fontId="5" fillId="0" borderId="3" xfId="0" applyFont="1" applyBorder="1" applyAlignment="1">
      <alignment horizontal="center" vertical="top"/>
    </xf>
    <xf numFmtId="0" fontId="7" fillId="0" borderId="3" xfId="0" applyFont="1" applyBorder="1"/>
    <xf numFmtId="0" fontId="5" fillId="0" borderId="3" xfId="0" applyFont="1" applyBorder="1"/>
    <xf numFmtId="0" fontId="7" fillId="0" borderId="3" xfId="0" applyFont="1" applyBorder="1" applyAlignment="1"/>
    <xf numFmtId="0" fontId="7" fillId="0" borderId="1" xfId="0" applyFont="1" applyBorder="1" applyAlignment="1">
      <alignment horizontal="left" wrapText="1"/>
    </xf>
    <xf numFmtId="0" fontId="5" fillId="0" borderId="1" xfId="0" applyFont="1" applyBorder="1" applyAlignment="1">
      <alignment horizontal="left" wrapText="1"/>
    </xf>
    <xf numFmtId="0" fontId="5" fillId="2"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0" xfId="0" applyFont="1" applyAlignment="1">
      <alignment horizontal="center" wrapText="1"/>
    </xf>
    <xf numFmtId="0" fontId="19" fillId="0" borderId="1" xfId="0" applyFont="1" applyFill="1" applyBorder="1" applyAlignment="1" applyProtection="1">
      <alignment horizontal="left" vertical="top" wrapText="1"/>
    </xf>
    <xf numFmtId="0" fontId="1" fillId="0" borderId="0" xfId="0" applyFont="1"/>
    <xf numFmtId="0" fontId="1" fillId="0" borderId="0" xfId="0" applyFont="1" applyFill="1"/>
    <xf numFmtId="0" fontId="0" fillId="0" borderId="0" xfId="0" applyFill="1"/>
    <xf numFmtId="0" fontId="9" fillId="0" borderId="0" xfId="0" applyFont="1" applyFill="1" applyBorder="1" applyAlignment="1" applyProtection="1">
      <alignment horizontal="left"/>
    </xf>
    <xf numFmtId="0" fontId="9" fillId="0" borderId="0" xfId="0" applyFont="1" applyFill="1" applyBorder="1" applyAlignment="1" applyProtection="1">
      <alignment horizontal="right" wrapText="1"/>
    </xf>
    <xf numFmtId="0" fontId="5" fillId="0" borderId="0" xfId="0" applyFont="1" applyFill="1" applyBorder="1"/>
    <xf numFmtId="0" fontId="19" fillId="0" borderId="0" xfId="0" applyFont="1" applyFill="1" applyBorder="1" applyAlignment="1" applyProtection="1">
      <alignment horizontal="left"/>
      <protection locked="0"/>
    </xf>
    <xf numFmtId="0" fontId="7" fillId="0" borderId="0" xfId="0" applyFont="1" applyFill="1"/>
    <xf numFmtId="0" fontId="7" fillId="0" borderId="0" xfId="0" quotePrefix="1" applyFont="1" applyFill="1" applyBorder="1" applyAlignment="1">
      <alignment vertical="center" wrapText="1"/>
    </xf>
    <xf numFmtId="0" fontId="5" fillId="0" borderId="0" xfId="0" applyFont="1" applyAlignment="1">
      <alignment horizontal="center"/>
    </xf>
    <xf numFmtId="0" fontId="5" fillId="0" borderId="0" xfId="0" applyFont="1" applyFill="1" applyAlignment="1">
      <alignment horizontal="left"/>
    </xf>
    <xf numFmtId="0" fontId="5" fillId="0" borderId="0" xfId="0" applyFont="1" applyFill="1" applyAlignment="1">
      <alignment horizontal="left" vertical="center"/>
    </xf>
    <xf numFmtId="0" fontId="7" fillId="0" borderId="0" xfId="0" quotePrefix="1" applyFont="1" applyFill="1" applyBorder="1" applyAlignment="1">
      <alignment vertical="center"/>
    </xf>
    <xf numFmtId="0" fontId="15" fillId="0" borderId="0" xfId="0" applyFont="1" applyFill="1" applyBorder="1" applyAlignment="1">
      <alignment horizontal="right"/>
    </xf>
    <xf numFmtId="0" fontId="5" fillId="0" borderId="0" xfId="0" quotePrefix="1" applyFont="1" applyFill="1" applyAlignment="1">
      <alignment horizontal="left" wrapText="1"/>
    </xf>
    <xf numFmtId="0" fontId="5" fillId="0" borderId="0" xfId="0" applyFont="1" applyFill="1" applyAlignment="1">
      <alignment horizontal="left" wrapText="1"/>
    </xf>
    <xf numFmtId="0" fontId="5" fillId="2" borderId="0" xfId="0" applyFont="1" applyFill="1" applyBorder="1" applyAlignment="1">
      <alignment horizontal="center" vertical="center" wrapText="1"/>
    </xf>
    <xf numFmtId="4" fontId="7" fillId="2" borderId="4"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4" fontId="5" fillId="2" borderId="0" xfId="0" applyNumberFormat="1" applyFont="1" applyFill="1" applyBorder="1" applyAlignment="1">
      <alignment horizontal="center" vertical="center"/>
    </xf>
    <xf numFmtId="0" fontId="6" fillId="0" borderId="0" xfId="0" applyFont="1" applyFill="1" applyAlignment="1">
      <alignment horizontal="center"/>
    </xf>
    <xf numFmtId="0" fontId="6" fillId="0" borderId="0" xfId="0" applyFont="1" applyFill="1" applyAlignment="1">
      <alignment horizontal="left"/>
    </xf>
    <xf numFmtId="0" fontId="9" fillId="0" borderId="0" xfId="0" applyFont="1" applyAlignment="1">
      <alignment horizontal="center"/>
    </xf>
    <xf numFmtId="0" fontId="9" fillId="0" borderId="0" xfId="0" applyFont="1" applyBorder="1" applyAlignment="1">
      <alignment horizontal="center" wrapText="1"/>
    </xf>
    <xf numFmtId="14" fontId="19" fillId="3" borderId="2" xfId="0" applyNumberFormat="1" applyFont="1" applyFill="1" applyBorder="1" applyAlignment="1" applyProtection="1">
      <alignment horizontal="left" wrapText="1"/>
      <protection locked="0"/>
    </xf>
    <xf numFmtId="0" fontId="5" fillId="0" borderId="9" xfId="0" applyFont="1" applyFill="1" applyBorder="1" applyAlignment="1">
      <alignment horizontal="center" vertical="center" wrapText="1"/>
    </xf>
    <xf numFmtId="0" fontId="7"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24" fillId="0" borderId="0" xfId="0" applyFont="1"/>
    <xf numFmtId="0" fontId="25" fillId="0" borderId="0" xfId="0" applyFont="1"/>
    <xf numFmtId="0" fontId="24" fillId="0" borderId="0" xfId="0" applyFont="1" applyBorder="1" applyAlignment="1">
      <alignment horizontal="left" wrapText="1"/>
    </xf>
    <xf numFmtId="0" fontId="24" fillId="0" borderId="0" xfId="0" applyFont="1" applyAlignment="1">
      <alignment wrapText="1"/>
    </xf>
    <xf numFmtId="0" fontId="24" fillId="0" borderId="0" xfId="0" applyFont="1" applyBorder="1"/>
    <xf numFmtId="0" fontId="24" fillId="0" borderId="0" xfId="0" applyFont="1" applyFill="1"/>
    <xf numFmtId="0" fontId="25" fillId="0" borderId="0" xfId="0" applyFont="1" applyFill="1"/>
    <xf numFmtId="0" fontId="7" fillId="0" borderId="10" xfId="0" applyFont="1" applyFill="1" applyBorder="1" applyAlignment="1">
      <alignment horizontal="left" vertical="center" wrapText="1"/>
    </xf>
    <xf numFmtId="0" fontId="9" fillId="0" borderId="0" xfId="0" applyFont="1" applyBorder="1" applyAlignment="1">
      <alignment horizontal="left" wrapText="1"/>
    </xf>
    <xf numFmtId="0" fontId="7" fillId="0" borderId="1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0" xfId="0" applyFont="1" applyFill="1" applyBorder="1" applyAlignment="1">
      <alignment horizontal="left" wrapText="1"/>
    </xf>
    <xf numFmtId="0" fontId="19" fillId="0" borderId="0" xfId="0" applyFont="1" applyFill="1" applyBorder="1" applyAlignment="1" applyProtection="1">
      <alignment horizontal="left" wrapText="1"/>
      <protection locked="0"/>
    </xf>
    <xf numFmtId="0" fontId="7" fillId="0" borderId="12" xfId="0" quotePrefix="1" applyFont="1" applyFill="1" applyBorder="1" applyAlignment="1">
      <alignment horizontal="left" vertical="center" wrapText="1"/>
    </xf>
    <xf numFmtId="0" fontId="7" fillId="0" borderId="13" xfId="0" quotePrefix="1" applyFont="1" applyFill="1" applyBorder="1" applyAlignment="1">
      <alignment horizontal="left" vertical="center" wrapText="1"/>
    </xf>
    <xf numFmtId="0" fontId="7" fillId="0" borderId="14" xfId="0" quotePrefix="1" applyFont="1" applyFill="1" applyBorder="1" applyAlignment="1">
      <alignment horizontal="left" vertical="center" wrapText="1"/>
    </xf>
    <xf numFmtId="0" fontId="7" fillId="0" borderId="12" xfId="0" quotePrefix="1" applyFont="1" applyFill="1" applyBorder="1" applyAlignment="1">
      <alignment horizontal="left" vertical="center"/>
    </xf>
    <xf numFmtId="0" fontId="7" fillId="0" borderId="15" xfId="0" quotePrefix="1" applyFont="1" applyFill="1" applyBorder="1" applyAlignment="1">
      <alignment horizontal="left" vertical="center" wrapText="1"/>
    </xf>
    <xf numFmtId="0" fontId="7" fillId="0" borderId="16" xfId="0" quotePrefix="1" applyFont="1" applyFill="1" applyBorder="1" applyAlignment="1">
      <alignment horizontal="left" vertical="center" wrapText="1"/>
    </xf>
    <xf numFmtId="14" fontId="9" fillId="0" borderId="0" xfId="0" applyNumberFormat="1" applyFont="1" applyFill="1" applyBorder="1" applyAlignment="1" applyProtection="1">
      <alignment horizontal="center" wrapText="1"/>
    </xf>
    <xf numFmtId="0" fontId="5" fillId="0" borderId="0" xfId="0" applyFont="1" applyFill="1" applyBorder="1" applyAlignment="1">
      <alignment horizontal="center" vertical="center" wrapText="1"/>
    </xf>
    <xf numFmtId="0" fontId="7" fillId="0" borderId="17" xfId="0" quotePrefix="1" applyFont="1" applyFill="1" applyBorder="1" applyAlignment="1">
      <alignment horizontal="center" vertical="center"/>
    </xf>
    <xf numFmtId="0" fontId="7" fillId="0" borderId="18" xfId="0" quotePrefix="1" applyFont="1" applyFill="1" applyBorder="1" applyAlignment="1">
      <alignment horizontal="center" vertical="center"/>
    </xf>
    <xf numFmtId="0" fontId="7" fillId="0" borderId="21" xfId="0" quotePrefix="1" applyFont="1" applyFill="1" applyBorder="1" applyAlignment="1">
      <alignment horizontal="center" vertical="center"/>
    </xf>
    <xf numFmtId="0" fontId="7" fillId="0" borderId="22" xfId="0" quotePrefix="1" applyFont="1" applyFill="1" applyBorder="1" applyAlignment="1">
      <alignment horizontal="center" vertical="center"/>
    </xf>
    <xf numFmtId="0" fontId="7" fillId="0" borderId="23" xfId="0" quotePrefix="1" applyFont="1" applyFill="1" applyBorder="1" applyAlignment="1">
      <alignment horizontal="center" vertical="center"/>
    </xf>
    <xf numFmtId="0" fontId="26" fillId="0" borderId="0" xfId="0" applyFont="1" applyFill="1" applyBorder="1" applyAlignment="1" applyProtection="1">
      <alignment horizontal="left" vertical="top" wrapText="1"/>
      <protection locked="0"/>
    </xf>
    <xf numFmtId="0" fontId="5" fillId="0" borderId="11" xfId="0" applyFont="1" applyFill="1" applyBorder="1" applyAlignment="1">
      <alignment horizontal="right" vertical="center"/>
    </xf>
    <xf numFmtId="0" fontId="5" fillId="0" borderId="11" xfId="0" quotePrefix="1" applyFont="1" applyFill="1" applyBorder="1" applyAlignment="1">
      <alignment horizontal="right" vertical="center"/>
    </xf>
    <xf numFmtId="0" fontId="5" fillId="0" borderId="0" xfId="0" applyFont="1" applyFill="1" applyAlignment="1">
      <alignment horizontal="center" wrapText="1"/>
    </xf>
    <xf numFmtId="0" fontId="5" fillId="0" borderId="20" xfId="0" applyFont="1" applyFill="1" applyBorder="1" applyAlignment="1">
      <alignment vertical="center"/>
    </xf>
    <xf numFmtId="0" fontId="17" fillId="0" borderId="0" xfId="0" applyFont="1" applyFill="1" applyAlignment="1">
      <alignment horizontal="center"/>
    </xf>
    <xf numFmtId="49" fontId="19" fillId="3" borderId="2" xfId="0" applyNumberFormat="1" applyFont="1" applyFill="1" applyBorder="1" applyAlignment="1" applyProtection="1">
      <alignment horizontal="left" wrapText="1"/>
      <protection locked="0"/>
    </xf>
    <xf numFmtId="14" fontId="7" fillId="3" borderId="2" xfId="0" applyNumberFormat="1" applyFont="1" applyFill="1" applyBorder="1" applyProtection="1">
      <protection locked="0"/>
    </xf>
    <xf numFmtId="0" fontId="7" fillId="0" borderId="24" xfId="0" applyFont="1" applyFill="1" applyBorder="1" applyAlignment="1">
      <alignment horizontal="center" vertical="center" wrapText="1"/>
    </xf>
    <xf numFmtId="0" fontId="28" fillId="0" borderId="9" xfId="0" applyFont="1" applyFill="1" applyBorder="1" applyAlignment="1">
      <alignment horizontal="center" vertical="center" wrapText="1"/>
    </xf>
    <xf numFmtId="4" fontId="30" fillId="2" borderId="38" xfId="0" applyNumberFormat="1" applyFont="1" applyFill="1" applyBorder="1" applyAlignment="1">
      <alignment vertical="center" wrapText="1"/>
    </xf>
    <xf numFmtId="0" fontId="6" fillId="0" borderId="0" xfId="0" applyFont="1" applyAlignment="1">
      <alignment horizontal="center"/>
    </xf>
    <xf numFmtId="0" fontId="6" fillId="0" borderId="0" xfId="0" applyFont="1" applyFill="1" applyAlignment="1">
      <alignment horizontal="center"/>
    </xf>
    <xf numFmtId="0" fontId="20" fillId="0" borderId="0" xfId="0" applyFont="1" applyFill="1" applyAlignment="1">
      <alignment horizontal="center" wrapText="1"/>
    </xf>
    <xf numFmtId="0" fontId="5" fillId="0" borderId="0" xfId="0" applyFont="1" applyFill="1" applyAlignment="1">
      <alignment horizontal="left"/>
    </xf>
    <xf numFmtId="0" fontId="6" fillId="0" borderId="0" xfId="0" applyFont="1" applyFill="1" applyAlignment="1">
      <alignment horizontal="left"/>
    </xf>
    <xf numFmtId="4" fontId="31" fillId="2" borderId="4" xfId="0" applyNumberFormat="1" applyFont="1" applyFill="1" applyBorder="1" applyAlignment="1">
      <alignment horizontal="center" vertical="center" wrapText="1"/>
    </xf>
    <xf numFmtId="0" fontId="3" fillId="3" borderId="2" xfId="0" applyFont="1" applyFill="1" applyBorder="1" applyAlignment="1" applyProtection="1">
      <alignment horizontal="left" wrapText="1"/>
      <protection locked="0"/>
    </xf>
    <xf numFmtId="0" fontId="23" fillId="0" borderId="0" xfId="0" applyFont="1"/>
    <xf numFmtId="0" fontId="9" fillId="0" borderId="0" xfId="0" applyFont="1"/>
    <xf numFmtId="0" fontId="9" fillId="0" borderId="0" xfId="0" applyFont="1" applyAlignment="1">
      <alignment horizontal="left"/>
    </xf>
    <xf numFmtId="0" fontId="19" fillId="3" borderId="2" xfId="0" applyFont="1" applyFill="1" applyBorder="1" applyAlignment="1" applyProtection="1">
      <protection locked="0"/>
    </xf>
    <xf numFmtId="0" fontId="9" fillId="0" borderId="0" xfId="0" applyFont="1" applyBorder="1" applyAlignment="1">
      <alignment horizontal="center"/>
    </xf>
    <xf numFmtId="0" fontId="5" fillId="0" borderId="0" xfId="0" applyFont="1" applyFill="1" applyAlignment="1">
      <alignment horizontal="center"/>
    </xf>
    <xf numFmtId="49" fontId="19" fillId="3" borderId="2" xfId="0" applyNumberFormat="1" applyFont="1" applyFill="1" applyBorder="1" applyAlignment="1" applyProtection="1">
      <alignment horizontal="center" wrapText="1"/>
      <protection locked="0"/>
    </xf>
    <xf numFmtId="0" fontId="19" fillId="3" borderId="2" xfId="0" applyFont="1" applyFill="1" applyBorder="1" applyAlignment="1" applyProtection="1">
      <alignment horizontal="left" wrapText="1"/>
      <protection locked="0"/>
    </xf>
    <xf numFmtId="0" fontId="19" fillId="3" borderId="19" xfId="0" applyFont="1" applyFill="1" applyBorder="1" applyAlignment="1" applyProtection="1">
      <alignment horizontal="left" wrapText="1"/>
      <protection locked="0"/>
    </xf>
    <xf numFmtId="0" fontId="19" fillId="3" borderId="2" xfId="0" applyFont="1" applyFill="1" applyBorder="1" applyAlignment="1" applyProtection="1">
      <alignment horizontal="center" wrapText="1"/>
      <protection locked="0"/>
    </xf>
    <xf numFmtId="0" fontId="5" fillId="0" borderId="0" xfId="0" applyFont="1" applyBorder="1" applyAlignment="1">
      <alignment horizontal="center" wrapText="1"/>
    </xf>
    <xf numFmtId="0" fontId="5" fillId="2" borderId="4" xfId="0" applyFont="1" applyFill="1" applyBorder="1" applyAlignment="1">
      <alignment horizontal="center" vertical="center" wrapText="1"/>
    </xf>
    <xf numFmtId="0" fontId="5" fillId="0" borderId="20" xfId="0" applyFont="1" applyFill="1" applyBorder="1" applyAlignment="1">
      <alignment horizontal="left" vertical="center"/>
    </xf>
    <xf numFmtId="0" fontId="5" fillId="0" borderId="19"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7" fillId="0" borderId="20" xfId="0" quotePrefix="1" applyFont="1" applyFill="1" applyBorder="1" applyAlignment="1">
      <alignment horizontal="right" vertical="center"/>
    </xf>
    <xf numFmtId="0" fontId="7" fillId="0" borderId="19" xfId="0" quotePrefix="1" applyFont="1" applyFill="1" applyBorder="1" applyAlignment="1">
      <alignment horizontal="right" vertical="center"/>
    </xf>
    <xf numFmtId="0" fontId="7" fillId="0" borderId="28" xfId="0" quotePrefix="1" applyFont="1" applyFill="1" applyBorder="1" applyAlignment="1">
      <alignment horizontal="right" vertical="center"/>
    </xf>
    <xf numFmtId="4" fontId="5" fillId="2" borderId="4" xfId="0" applyNumberFormat="1" applyFont="1" applyFill="1" applyBorder="1" applyAlignment="1">
      <alignment horizontal="center" vertical="center"/>
    </xf>
    <xf numFmtId="4" fontId="5" fillId="3" borderId="26" xfId="0" applyNumberFormat="1" applyFont="1" applyFill="1" applyBorder="1" applyAlignment="1" applyProtection="1">
      <alignment horizontal="center" vertical="center"/>
      <protection locked="0"/>
    </xf>
    <xf numFmtId="4" fontId="5" fillId="3" borderId="10" xfId="0" applyNumberFormat="1" applyFont="1" applyFill="1" applyBorder="1" applyAlignment="1" applyProtection="1">
      <alignment horizontal="center" vertical="center"/>
      <protection locked="0"/>
    </xf>
    <xf numFmtId="4" fontId="5" fillId="3" borderId="27" xfId="0" applyNumberFormat="1" applyFont="1" applyFill="1" applyBorder="1" applyAlignment="1" applyProtection="1">
      <alignment horizontal="center" vertical="center"/>
      <protection locked="0"/>
    </xf>
    <xf numFmtId="0" fontId="5" fillId="2" borderId="0" xfId="0" applyFont="1" applyFill="1" applyBorder="1" applyAlignment="1">
      <alignment horizontal="center" vertical="center" wrapText="1"/>
    </xf>
    <xf numFmtId="0" fontId="5" fillId="3" borderId="26"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3" fontId="5" fillId="3" borderId="11" xfId="0" applyNumberFormat="1" applyFont="1" applyFill="1" applyBorder="1" applyAlignment="1" applyProtection="1">
      <alignment horizontal="center" vertical="center"/>
      <protection locked="0"/>
    </xf>
    <xf numFmtId="3" fontId="5" fillId="3" borderId="25" xfId="0" applyNumberFormat="1" applyFont="1" applyFill="1" applyBorder="1" applyAlignment="1" applyProtection="1">
      <alignment horizontal="center" vertical="center"/>
      <protection locked="0"/>
    </xf>
    <xf numFmtId="0" fontId="7" fillId="0" borderId="26"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11" xfId="0" quotePrefix="1" applyFont="1" applyFill="1" applyBorder="1" applyAlignment="1">
      <alignment horizontal="left" vertical="center" wrapText="1"/>
    </xf>
    <xf numFmtId="0" fontId="7" fillId="0" borderId="25" xfId="0" quotePrefix="1"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0" xfId="0" quotePrefix="1" applyFont="1" applyFill="1" applyBorder="1" applyAlignment="1">
      <alignment horizontal="left" vertical="center" wrapText="1"/>
    </xf>
    <xf numFmtId="0" fontId="7" fillId="0" borderId="39" xfId="0" quotePrefix="1" applyFont="1" applyFill="1" applyBorder="1" applyAlignment="1">
      <alignment horizontal="left" vertical="center" wrapText="1"/>
    </xf>
    <xf numFmtId="0" fontId="7" fillId="0" borderId="33" xfId="0" quotePrefix="1" applyFont="1" applyFill="1" applyBorder="1" applyAlignment="1">
      <alignment horizontal="left" vertical="center" wrapText="1"/>
    </xf>
    <xf numFmtId="0" fontId="7" fillId="0" borderId="2" xfId="0" quotePrefix="1" applyFont="1" applyFill="1" applyBorder="1" applyAlignment="1">
      <alignment horizontal="left" vertical="center" wrapText="1"/>
    </xf>
    <xf numFmtId="0" fontId="7" fillId="0" borderId="34" xfId="0" quotePrefix="1" applyFont="1" applyFill="1" applyBorder="1" applyAlignment="1">
      <alignment horizontal="left" vertical="center" wrapText="1"/>
    </xf>
    <xf numFmtId="0" fontId="5" fillId="3" borderId="45"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0" fontId="7" fillId="0" borderId="48" xfId="0" applyFont="1" applyFill="1" applyBorder="1" applyAlignment="1">
      <alignment horizontal="left" vertical="center" wrapText="1"/>
    </xf>
    <xf numFmtId="0" fontId="7" fillId="0" borderId="49" xfId="0" quotePrefix="1" applyFont="1" applyFill="1" applyBorder="1" applyAlignment="1">
      <alignment horizontal="left" vertical="center" wrapText="1"/>
    </xf>
    <xf numFmtId="0" fontId="19" fillId="3" borderId="0" xfId="0" applyFont="1" applyFill="1" applyBorder="1" applyAlignment="1" applyProtection="1">
      <alignment horizontal="left" vertical="top" wrapText="1"/>
      <protection locked="0"/>
    </xf>
    <xf numFmtId="0" fontId="7" fillId="0" borderId="0" xfId="0" applyFont="1" applyFill="1" applyBorder="1" applyAlignment="1">
      <alignment horizontal="left" wrapText="1"/>
    </xf>
    <xf numFmtId="0" fontId="7" fillId="2" borderId="4" xfId="0" applyFont="1" applyFill="1" applyBorder="1" applyAlignment="1">
      <alignment horizontal="center" vertical="center" wrapText="1"/>
    </xf>
    <xf numFmtId="49" fontId="5" fillId="3" borderId="2" xfId="0" applyNumberFormat="1" applyFont="1" applyFill="1" applyBorder="1" applyAlignment="1" applyProtection="1">
      <alignment horizontal="left" wrapText="1"/>
      <protection locked="0"/>
    </xf>
    <xf numFmtId="0" fontId="7" fillId="0" borderId="0" xfId="0" applyFont="1" applyBorder="1" applyAlignment="1">
      <alignment horizontal="left" wrapText="1"/>
    </xf>
    <xf numFmtId="3" fontId="5" fillId="3" borderId="32" xfId="0" applyNumberFormat="1" applyFont="1" applyFill="1" applyBorder="1" applyAlignment="1" applyProtection="1">
      <alignment horizontal="center" vertical="center"/>
      <protection locked="0"/>
    </xf>
    <xf numFmtId="3" fontId="5" fillId="3" borderId="38" xfId="0" applyNumberFormat="1" applyFont="1" applyFill="1" applyBorder="1" applyAlignment="1" applyProtection="1">
      <alignment horizontal="center" vertical="center"/>
      <protection locked="0"/>
    </xf>
    <xf numFmtId="3" fontId="5" fillId="3" borderId="0" xfId="0" applyNumberFormat="1" applyFont="1" applyFill="1" applyBorder="1" applyAlignment="1" applyProtection="1">
      <alignment horizontal="center" vertical="center"/>
      <protection locked="0"/>
    </xf>
    <xf numFmtId="3" fontId="5" fillId="3" borderId="39" xfId="0" applyNumberFormat="1" applyFont="1" applyFill="1" applyBorder="1" applyAlignment="1" applyProtection="1">
      <alignment horizontal="center" vertical="center"/>
      <protection locked="0"/>
    </xf>
    <xf numFmtId="3" fontId="5" fillId="3" borderId="33" xfId="0" applyNumberFormat="1" applyFont="1" applyFill="1" applyBorder="1" applyAlignment="1" applyProtection="1">
      <alignment horizontal="center" vertical="center"/>
      <protection locked="0"/>
    </xf>
    <xf numFmtId="3" fontId="5" fillId="3" borderId="2" xfId="0" applyNumberFormat="1" applyFont="1" applyFill="1" applyBorder="1" applyAlignment="1" applyProtection="1">
      <alignment horizontal="center" vertical="center"/>
      <protection locked="0"/>
    </xf>
    <xf numFmtId="3" fontId="5" fillId="3" borderId="34" xfId="0" applyNumberFormat="1" applyFont="1" applyFill="1" applyBorder="1" applyAlignment="1" applyProtection="1">
      <alignment horizontal="center" vertical="center"/>
      <protection locked="0"/>
    </xf>
    <xf numFmtId="0" fontId="5" fillId="0" borderId="0" xfId="0" applyFont="1" applyFill="1" applyAlignment="1">
      <alignment horizontal="center" wrapText="1"/>
    </xf>
    <xf numFmtId="0" fontId="5" fillId="0" borderId="0" xfId="0" applyFont="1" applyAlignment="1">
      <alignment horizontal="center"/>
    </xf>
    <xf numFmtId="0" fontId="5" fillId="0" borderId="0" xfId="0" quotePrefix="1" applyFont="1" applyFill="1" applyAlignment="1">
      <alignment horizontal="left"/>
    </xf>
    <xf numFmtId="0" fontId="7" fillId="0" borderId="22"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6" fillId="0" borderId="42" xfId="0" quotePrefix="1" applyFont="1" applyFill="1" applyBorder="1" applyAlignment="1">
      <alignment horizontal="left" vertical="center" wrapText="1"/>
    </xf>
    <xf numFmtId="0" fontId="6" fillId="0" borderId="43" xfId="0" quotePrefix="1" applyFont="1" applyFill="1" applyBorder="1" applyAlignment="1">
      <alignment horizontal="left" vertical="center" wrapText="1"/>
    </xf>
    <xf numFmtId="0" fontId="6" fillId="0" borderId="44" xfId="0" quotePrefix="1" applyFont="1" applyFill="1" applyBorder="1" applyAlignment="1">
      <alignment horizontal="left" vertical="center" wrapText="1"/>
    </xf>
    <xf numFmtId="0" fontId="0" fillId="0" borderId="19" xfId="0" applyBorder="1"/>
    <xf numFmtId="0" fontId="0" fillId="0" borderId="28" xfId="0" applyBorder="1"/>
    <xf numFmtId="0" fontId="9" fillId="0" borderId="11" xfId="0" applyFont="1" applyBorder="1" applyAlignment="1">
      <alignment horizontal="center"/>
    </xf>
    <xf numFmtId="0" fontId="7" fillId="0" borderId="0" xfId="0" applyFont="1" applyBorder="1" applyAlignment="1">
      <alignment horizontal="right"/>
    </xf>
    <xf numFmtId="0" fontId="9" fillId="0" borderId="0" xfId="0" applyFont="1" applyBorder="1" applyAlignment="1">
      <alignment horizontal="left"/>
    </xf>
    <xf numFmtId="0" fontId="29" fillId="3" borderId="2" xfId="1" applyNumberFormat="1" applyFill="1" applyBorder="1" applyAlignment="1" applyProtection="1">
      <alignment wrapText="1"/>
      <protection locked="0"/>
    </xf>
    <xf numFmtId="0" fontId="19" fillId="3" borderId="2" xfId="0" applyNumberFormat="1" applyFont="1" applyFill="1" applyBorder="1" applyAlignment="1" applyProtection="1">
      <alignment wrapText="1"/>
      <protection locked="0"/>
    </xf>
    <xf numFmtId="49" fontId="19" fillId="3" borderId="2" xfId="0" applyNumberFormat="1" applyFont="1" applyFill="1" applyBorder="1" applyAlignment="1" applyProtection="1">
      <alignment horizontal="left"/>
      <protection locked="0"/>
    </xf>
    <xf numFmtId="0" fontId="9" fillId="0" borderId="11" xfId="0" applyFont="1" applyFill="1" applyBorder="1" applyAlignment="1" applyProtection="1">
      <alignment horizontal="center" wrapText="1"/>
    </xf>
    <xf numFmtId="49" fontId="19" fillId="3" borderId="2" xfId="0" applyNumberFormat="1" applyFont="1" applyFill="1" applyBorder="1" applyAlignment="1" applyProtection="1">
      <alignment horizontal="center"/>
      <protection locked="0"/>
    </xf>
    <xf numFmtId="0" fontId="9" fillId="0" borderId="0" xfId="0" applyFont="1" applyBorder="1" applyAlignment="1">
      <alignment horizontal="left" wrapText="1"/>
    </xf>
    <xf numFmtId="0" fontId="19" fillId="3" borderId="2" xfId="0" applyNumberFormat="1" applyFont="1" applyFill="1" applyBorder="1" applyAlignment="1" applyProtection="1">
      <alignment horizontal="left" wrapText="1"/>
      <protection locked="0"/>
    </xf>
    <xf numFmtId="0" fontId="27" fillId="3" borderId="2" xfId="0" applyFont="1" applyFill="1" applyBorder="1" applyAlignment="1" applyProtection="1">
      <alignment horizontal="left" wrapText="1"/>
      <protection locked="0"/>
    </xf>
    <xf numFmtId="0" fontId="19" fillId="3" borderId="19" xfId="0" applyNumberFormat="1" applyFont="1" applyFill="1" applyBorder="1" applyAlignment="1" applyProtection="1">
      <alignment horizontal="left" wrapText="1"/>
      <protection locked="0"/>
    </xf>
    <xf numFmtId="0" fontId="9" fillId="0" borderId="0" xfId="0" applyFont="1" applyFill="1" applyBorder="1" applyAlignment="1" applyProtection="1">
      <alignment horizontal="left"/>
    </xf>
    <xf numFmtId="0" fontId="29" fillId="3" borderId="19" xfId="1" applyNumberFormat="1" applyFill="1" applyBorder="1" applyAlignment="1" applyProtection="1">
      <alignment wrapText="1"/>
      <protection locked="0"/>
    </xf>
    <xf numFmtId="0" fontId="19" fillId="3" borderId="19" xfId="0" applyNumberFormat="1" applyFont="1" applyFill="1" applyBorder="1" applyAlignment="1" applyProtection="1">
      <alignment wrapText="1"/>
      <protection locked="0"/>
    </xf>
    <xf numFmtId="0" fontId="7" fillId="0" borderId="6"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52" xfId="0" applyFont="1" applyFill="1" applyBorder="1" applyAlignment="1">
      <alignment horizontal="left" vertical="center" wrapText="1"/>
    </xf>
    <xf numFmtId="3" fontId="5" fillId="3" borderId="26" xfId="0" applyNumberFormat="1" applyFont="1" applyFill="1" applyBorder="1" applyAlignment="1" applyProtection="1">
      <alignment horizontal="center" vertical="center"/>
      <protection locked="0"/>
    </xf>
    <xf numFmtId="3" fontId="5" fillId="3" borderId="10" xfId="0" applyNumberFormat="1" applyFont="1" applyFill="1" applyBorder="1" applyAlignment="1" applyProtection="1">
      <alignment horizontal="center" vertical="center"/>
      <protection locked="0"/>
    </xf>
    <xf numFmtId="3" fontId="5" fillId="3" borderId="27" xfId="0" applyNumberFormat="1" applyFont="1" applyFill="1" applyBorder="1" applyAlignment="1" applyProtection="1">
      <alignment horizontal="center" vertical="center"/>
      <protection locked="0"/>
    </xf>
    <xf numFmtId="0" fontId="11" fillId="2" borderId="0" xfId="0" applyFont="1" applyFill="1" applyAlignment="1"/>
    <xf numFmtId="0" fontId="7" fillId="3" borderId="2" xfId="0" applyFont="1" applyFill="1" applyBorder="1" applyProtection="1">
      <protection locked="0"/>
    </xf>
    <xf numFmtId="0" fontId="9" fillId="2" borderId="0" xfId="0" applyFont="1" applyFill="1" applyBorder="1" applyAlignment="1">
      <alignment horizontal="left" wrapText="1"/>
    </xf>
    <xf numFmtId="0" fontId="5" fillId="0" borderId="0" xfId="0" applyFont="1" applyBorder="1" applyAlignment="1">
      <alignment horizontal="center"/>
    </xf>
    <xf numFmtId="0" fontId="9" fillId="2" borderId="11" xfId="0" applyFont="1" applyFill="1" applyBorder="1" applyAlignment="1">
      <alignment horizontal="center"/>
    </xf>
    <xf numFmtId="0" fontId="7" fillId="3" borderId="2" xfId="0" applyFont="1" applyFill="1" applyBorder="1" applyAlignment="1" applyProtection="1">
      <alignment horizontal="center"/>
      <protection locked="0"/>
    </xf>
    <xf numFmtId="0" fontId="9" fillId="0" borderId="3" xfId="0" applyFont="1" applyBorder="1"/>
    <xf numFmtId="0" fontId="7" fillId="0" borderId="0" xfId="0" quotePrefix="1" applyFont="1" applyFill="1" applyBorder="1" applyAlignment="1">
      <alignment vertical="center" wrapText="1"/>
    </xf>
    <xf numFmtId="0" fontId="7" fillId="2" borderId="19" xfId="0" applyFont="1" applyFill="1" applyBorder="1" applyAlignment="1">
      <alignment horizontal="center" vertical="center" wrapText="1"/>
    </xf>
    <xf numFmtId="0" fontId="24" fillId="0" borderId="0" xfId="0" quotePrefix="1" applyFont="1" applyFill="1" applyBorder="1" applyAlignment="1">
      <alignment vertical="center" wrapText="1"/>
    </xf>
    <xf numFmtId="0" fontId="7" fillId="0" borderId="50" xfId="0" quotePrefix="1" applyFont="1" applyFill="1" applyBorder="1" applyAlignment="1">
      <alignment horizontal="left" vertical="center"/>
    </xf>
    <xf numFmtId="0" fontId="7" fillId="0" borderId="51" xfId="0" quotePrefix="1" applyFont="1" applyFill="1" applyBorder="1" applyAlignment="1">
      <alignment horizontal="left" vertical="center"/>
    </xf>
    <xf numFmtId="0" fontId="7" fillId="0" borderId="40" xfId="0" quotePrefix="1" applyFont="1" applyFill="1" applyBorder="1" applyAlignment="1">
      <alignment horizontal="left" vertical="center" wrapText="1"/>
    </xf>
    <xf numFmtId="0" fontId="7" fillId="0" borderId="41" xfId="0" quotePrefix="1" applyFont="1" applyFill="1" applyBorder="1" applyAlignment="1">
      <alignment horizontal="left" vertical="center" wrapText="1"/>
    </xf>
    <xf numFmtId="0" fontId="7" fillId="0" borderId="38" xfId="0" quotePrefix="1" applyFont="1" applyFill="1" applyBorder="1" applyAlignment="1">
      <alignment horizontal="left" vertical="center" wrapText="1"/>
    </xf>
    <xf numFmtId="0" fontId="7" fillId="0" borderId="48" xfId="0" quotePrefix="1"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alignment horizontal="left" vertical="center"/>
    </xf>
    <xf numFmtId="4" fontId="22" fillId="2" borderId="4" xfId="0" applyNumberFormat="1" applyFont="1" applyFill="1" applyBorder="1" applyAlignment="1">
      <alignment horizontal="center" vertical="center"/>
    </xf>
    <xf numFmtId="0" fontId="14" fillId="0" borderId="1" xfId="0" applyFont="1" applyBorder="1" applyAlignment="1">
      <alignment horizontal="center"/>
    </xf>
    <xf numFmtId="49" fontId="19" fillId="3" borderId="19" xfId="0" applyNumberFormat="1" applyFont="1" applyFill="1" applyBorder="1" applyAlignment="1" applyProtection="1">
      <alignment horizontal="center" wrapText="1"/>
      <protection locked="0"/>
    </xf>
    <xf numFmtId="0" fontId="7" fillId="2" borderId="4" xfId="0" applyFont="1" applyFill="1" applyBorder="1" applyAlignment="1">
      <alignment vertical="center" wrapText="1"/>
    </xf>
    <xf numFmtId="0" fontId="7" fillId="2" borderId="20" xfId="0" applyFont="1" applyFill="1" applyBorder="1" applyAlignment="1">
      <alignment vertical="center" wrapText="1"/>
    </xf>
    <xf numFmtId="0" fontId="5" fillId="2" borderId="28" xfId="0" applyFont="1" applyFill="1" applyBorder="1" applyAlignment="1">
      <alignment horizontal="center" vertical="center" wrapText="1"/>
    </xf>
    <xf numFmtId="0" fontId="0" fillId="0" borderId="19" xfId="0" applyBorder="1" applyAlignment="1">
      <alignment horizontal="center"/>
    </xf>
    <xf numFmtId="0" fontId="0" fillId="0" borderId="28" xfId="0" applyBorder="1" applyAlignment="1">
      <alignment horizontal="center"/>
    </xf>
    <xf numFmtId="0" fontId="7" fillId="0" borderId="11"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6" xfId="0" applyFont="1" applyFill="1" applyBorder="1" applyAlignment="1">
      <alignment horizontal="left" vertical="center" wrapText="1"/>
    </xf>
    <xf numFmtId="3" fontId="5" fillId="3" borderId="13" xfId="0" applyNumberFormat="1" applyFont="1" applyFill="1" applyBorder="1" applyAlignment="1" applyProtection="1">
      <alignment horizontal="center" vertical="center"/>
      <protection locked="0"/>
    </xf>
    <xf numFmtId="3" fontId="5" fillId="3" borderId="53" xfId="0" applyNumberFormat="1" applyFont="1" applyFill="1" applyBorder="1" applyAlignment="1" applyProtection="1">
      <alignment horizontal="center" vertical="center"/>
      <protection locked="0"/>
    </xf>
    <xf numFmtId="0" fontId="7" fillId="0" borderId="10" xfId="0" quotePrefix="1" applyFont="1" applyFill="1" applyBorder="1" applyAlignment="1">
      <alignment horizontal="left" vertical="center" wrapText="1"/>
    </xf>
    <xf numFmtId="0" fontId="7" fillId="0" borderId="35" xfId="0" quotePrefix="1" applyFont="1" applyFill="1" applyBorder="1" applyAlignment="1">
      <alignment horizontal="left" vertical="center" wrapText="1"/>
    </xf>
    <xf numFmtId="0" fontId="7" fillId="0" borderId="32" xfId="0" applyFont="1" applyFill="1" applyBorder="1" applyAlignment="1">
      <alignment horizontal="left" wrapText="1"/>
    </xf>
    <xf numFmtId="0" fontId="7" fillId="0" borderId="11" xfId="0" applyFont="1" applyFill="1" applyBorder="1" applyAlignment="1">
      <alignment horizontal="left" wrapText="1"/>
    </xf>
    <xf numFmtId="0" fontId="7" fillId="0" borderId="25" xfId="0" applyFont="1" applyFill="1" applyBorder="1" applyAlignment="1">
      <alignment horizontal="left" wrapText="1"/>
    </xf>
    <xf numFmtId="0" fontId="7" fillId="0" borderId="38" xfId="0" applyFont="1" applyFill="1" applyBorder="1" applyAlignment="1">
      <alignment horizontal="left" wrapText="1"/>
    </xf>
    <xf numFmtId="0" fontId="7" fillId="0" borderId="39" xfId="0" applyFont="1" applyFill="1" applyBorder="1" applyAlignment="1">
      <alignment horizontal="left" wrapText="1"/>
    </xf>
    <xf numFmtId="0" fontId="7" fillId="0" borderId="33" xfId="0" applyFont="1" applyFill="1" applyBorder="1" applyAlignment="1">
      <alignment horizontal="left" wrapText="1"/>
    </xf>
    <xf numFmtId="0" fontId="7" fillId="0" borderId="2" xfId="0" applyFont="1" applyFill="1" applyBorder="1" applyAlignment="1">
      <alignment horizontal="left" wrapText="1"/>
    </xf>
    <xf numFmtId="0" fontId="7" fillId="0" borderId="34" xfId="0" applyFont="1" applyFill="1" applyBorder="1" applyAlignment="1">
      <alignment horizontal="left" wrapText="1"/>
    </xf>
  </cellXfs>
  <cellStyles count="3">
    <cellStyle name="Collegamento ipertestuale" xfId="1" builtinId="8"/>
    <cellStyle name="Euro" xfId="2"/>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Foglio1"/>
  <dimension ref="A1:P165"/>
  <sheetViews>
    <sheetView showGridLines="0" tabSelected="1" topLeftCell="A31" zoomScale="90" zoomScaleNormal="90" zoomScaleSheetLayoutView="75" workbookViewId="0">
      <selection activeCell="C39" sqref="C39:M39"/>
    </sheetView>
  </sheetViews>
  <sheetFormatPr defaultRowHeight="12.75"/>
  <cols>
    <col min="1" max="1" width="6.85546875" customWidth="1"/>
    <col min="2" max="2" width="12.28515625" bestFit="1" customWidth="1"/>
    <col min="3" max="3" width="14.7109375" customWidth="1"/>
    <col min="4" max="4" width="15.140625" customWidth="1"/>
    <col min="5" max="5" width="14.5703125" customWidth="1"/>
    <col min="6" max="6" width="13" customWidth="1"/>
    <col min="7" max="7" width="15.140625" customWidth="1"/>
    <col min="8" max="8" width="10.140625" customWidth="1"/>
    <col min="9" max="9" width="10.28515625" customWidth="1"/>
    <col min="10" max="10" width="9.85546875" customWidth="1"/>
    <col min="11" max="11" width="5" customWidth="1"/>
    <col min="12" max="12" width="11.7109375" customWidth="1"/>
    <col min="13" max="13" width="35.5703125" style="1" customWidth="1"/>
    <col min="14" max="14" width="12.5703125" customWidth="1"/>
    <col min="15" max="15" width="9.5703125" bestFit="1" customWidth="1"/>
  </cols>
  <sheetData>
    <row r="1" spans="1:14" ht="23.25">
      <c r="M1" s="124" t="s">
        <v>107</v>
      </c>
    </row>
    <row r="2" spans="1:14" ht="23.25">
      <c r="M2" s="40"/>
    </row>
    <row r="3" spans="1:14" ht="18" customHeight="1">
      <c r="A3" s="130" t="s">
        <v>81</v>
      </c>
      <c r="B3" s="130"/>
      <c r="C3" s="130"/>
      <c r="D3" s="130"/>
      <c r="E3" s="130"/>
      <c r="F3" s="130"/>
      <c r="G3" s="130"/>
      <c r="H3" s="130"/>
      <c r="I3" s="130"/>
      <c r="J3" s="130"/>
      <c r="K3" s="130"/>
      <c r="L3" s="130"/>
      <c r="M3" s="130"/>
      <c r="N3" s="64"/>
    </row>
    <row r="4" spans="1:14" ht="18" customHeight="1">
      <c r="A4" s="130" t="s">
        <v>51</v>
      </c>
      <c r="B4" s="130"/>
      <c r="C4" s="130"/>
      <c r="D4" s="130"/>
      <c r="E4" s="130"/>
      <c r="F4" s="130"/>
      <c r="G4" s="130"/>
      <c r="H4" s="130"/>
      <c r="I4" s="130"/>
      <c r="J4" s="130"/>
      <c r="K4" s="130"/>
      <c r="L4" s="130"/>
      <c r="M4" s="130"/>
      <c r="N4" s="64"/>
    </row>
    <row r="5" spans="1:14" ht="18" customHeight="1">
      <c r="A5" s="130" t="s">
        <v>66</v>
      </c>
      <c r="B5" s="130"/>
      <c r="C5" s="130"/>
      <c r="D5" s="130"/>
      <c r="E5" s="130"/>
      <c r="F5" s="130"/>
      <c r="G5" s="130"/>
      <c r="H5" s="130"/>
      <c r="I5" s="130"/>
      <c r="J5" s="130"/>
      <c r="K5" s="130"/>
      <c r="L5" s="130"/>
      <c r="M5" s="130"/>
      <c r="N5" s="64"/>
    </row>
    <row r="6" spans="1:14" ht="9" customHeight="1">
      <c r="A6" s="8"/>
      <c r="B6" s="8"/>
      <c r="C6" s="8"/>
      <c r="D6" s="8"/>
      <c r="E6" s="8"/>
      <c r="F6" s="8"/>
      <c r="G6" s="8"/>
      <c r="H6" s="8"/>
      <c r="I6" s="8"/>
      <c r="J6" s="8"/>
      <c r="K6" s="8"/>
      <c r="L6" s="8"/>
      <c r="M6" s="8"/>
      <c r="N6" s="64"/>
    </row>
    <row r="7" spans="1:14" ht="20.25">
      <c r="A7" s="132" t="s">
        <v>30</v>
      </c>
      <c r="B7" s="132"/>
      <c r="C7" s="132"/>
      <c r="D7" s="132"/>
      <c r="E7" s="132"/>
      <c r="F7" s="132"/>
      <c r="G7" s="132"/>
      <c r="H7" s="132"/>
      <c r="I7" s="132"/>
      <c r="J7" s="132"/>
      <c r="K7" s="132"/>
      <c r="L7" s="132"/>
      <c r="M7" s="132"/>
      <c r="N7" s="2"/>
    </row>
    <row r="8" spans="1:14" s="66" customFormat="1" ht="18" customHeight="1">
      <c r="A8" s="131" t="s">
        <v>83</v>
      </c>
      <c r="B8" s="131"/>
      <c r="C8" s="131"/>
      <c r="D8" s="131"/>
      <c r="E8" s="131"/>
      <c r="F8" s="131"/>
      <c r="G8" s="131"/>
      <c r="H8" s="131"/>
      <c r="I8" s="131"/>
      <c r="J8" s="131"/>
      <c r="K8" s="131"/>
      <c r="L8" s="131"/>
      <c r="M8" s="131"/>
      <c r="N8" s="65"/>
    </row>
    <row r="9" spans="1:14" s="66" customFormat="1" ht="28.5" customHeight="1">
      <c r="A9" s="84"/>
      <c r="B9" s="84"/>
      <c r="C9" s="84"/>
      <c r="D9" s="84"/>
      <c r="E9" s="84"/>
      <c r="F9" s="84"/>
      <c r="G9" s="84"/>
      <c r="H9" s="84"/>
      <c r="I9" s="84"/>
      <c r="J9" s="84"/>
      <c r="K9" s="84"/>
      <c r="L9" s="84"/>
      <c r="M9" s="84"/>
      <c r="N9" s="65"/>
    </row>
    <row r="10" spans="1:14" s="66" customFormat="1" ht="20.100000000000001" customHeight="1">
      <c r="A10" s="133" t="s">
        <v>44</v>
      </c>
      <c r="B10" s="134"/>
      <c r="C10" s="134"/>
      <c r="D10" s="134"/>
      <c r="E10" s="84"/>
      <c r="F10" s="84"/>
      <c r="G10" s="84"/>
      <c r="H10" s="84"/>
      <c r="I10" s="84"/>
      <c r="J10" s="84"/>
      <c r="K10" s="84"/>
      <c r="L10" s="84"/>
      <c r="M10" s="84"/>
      <c r="N10" s="65"/>
    </row>
    <row r="11" spans="1:14" s="66" customFormat="1" ht="20.100000000000001" customHeight="1">
      <c r="A11" s="74"/>
      <c r="B11" s="85"/>
      <c r="C11" s="85"/>
      <c r="D11" s="85"/>
      <c r="E11" s="84"/>
      <c r="F11" s="84"/>
      <c r="G11" s="84"/>
      <c r="H11" s="84"/>
      <c r="I11" s="84"/>
      <c r="J11" s="84"/>
      <c r="K11" s="84"/>
      <c r="L11" s="84"/>
      <c r="M11" s="84"/>
      <c r="N11" s="65"/>
    </row>
    <row r="12" spans="1:14" s="66" customFormat="1" ht="20.100000000000001" customHeight="1">
      <c r="A12" s="6"/>
      <c r="B12" s="137" t="s">
        <v>22</v>
      </c>
      <c r="C12" s="138"/>
      <c r="D12" s="138"/>
      <c r="E12" s="138"/>
      <c r="F12" s="138"/>
      <c r="G12" s="138"/>
      <c r="H12" s="138"/>
      <c r="I12" s="138"/>
      <c r="J12" s="138"/>
      <c r="K12" s="138"/>
      <c r="L12" s="138"/>
      <c r="M12" s="138"/>
      <c r="N12" s="65"/>
    </row>
    <row r="13" spans="1:14" s="66" customFormat="1" ht="20.100000000000001" customHeight="1">
      <c r="A13" s="6"/>
      <c r="B13" s="139" t="s">
        <v>45</v>
      </c>
      <c r="C13" s="139"/>
      <c r="D13" s="140"/>
      <c r="E13" s="140"/>
      <c r="F13" s="140"/>
      <c r="G13" s="140"/>
      <c r="H13" s="140"/>
      <c r="I13" s="140"/>
      <c r="J13" s="140"/>
      <c r="K13" s="140"/>
      <c r="L13" s="140"/>
      <c r="M13" s="140"/>
      <c r="N13" s="65"/>
    </row>
    <row r="14" spans="1:14" s="66" customFormat="1" ht="20.100000000000001" customHeight="1">
      <c r="A14" s="11"/>
      <c r="B14" s="211" t="s">
        <v>49</v>
      </c>
      <c r="C14" s="211"/>
      <c r="D14" s="211"/>
      <c r="E14" s="211"/>
      <c r="F14" s="140"/>
      <c r="G14" s="140"/>
      <c r="H14" s="140"/>
      <c r="I14" s="140"/>
      <c r="J14" s="140"/>
      <c r="K14" s="140"/>
      <c r="L14" s="140"/>
      <c r="M14" s="140"/>
      <c r="N14" s="65"/>
    </row>
    <row r="15" spans="1:14" ht="20.100000000000001" customHeight="1">
      <c r="A15" s="11"/>
      <c r="B15" s="86" t="s">
        <v>86</v>
      </c>
      <c r="C15" s="125"/>
      <c r="D15" s="37" t="s">
        <v>23</v>
      </c>
      <c r="E15" s="125"/>
      <c r="F15" s="86" t="s">
        <v>24</v>
      </c>
      <c r="G15" s="222"/>
      <c r="H15" s="223"/>
      <c r="I15" s="223"/>
      <c r="J15" s="209" t="s">
        <v>25</v>
      </c>
      <c r="K15" s="209"/>
      <c r="L15" s="220"/>
      <c r="M15" s="220"/>
      <c r="N15" s="2"/>
    </row>
    <row r="16" spans="1:14" s="4" customFormat="1" ht="20.100000000000001" customHeight="1">
      <c r="A16" s="47"/>
      <c r="B16" s="221" t="s">
        <v>26</v>
      </c>
      <c r="C16" s="221"/>
      <c r="D16" s="214"/>
      <c r="E16" s="214"/>
      <c r="F16" s="214"/>
      <c r="G16" s="215" t="s">
        <v>27</v>
      </c>
      <c r="H16" s="215"/>
      <c r="I16" s="215"/>
      <c r="J16" s="216"/>
      <c r="K16" s="216"/>
      <c r="L16" s="216"/>
      <c r="M16" s="216"/>
    </row>
    <row r="17" spans="1:15" s="3" customFormat="1" ht="20.100000000000001" customHeight="1" thickBot="1">
      <c r="A17" s="11"/>
      <c r="B17" s="30"/>
      <c r="C17" s="31"/>
      <c r="D17" s="31"/>
      <c r="E17" s="32"/>
      <c r="F17" s="31"/>
      <c r="G17" s="31"/>
      <c r="H17" s="31"/>
      <c r="I17" s="31"/>
      <c r="J17" s="31"/>
      <c r="K17" s="31"/>
      <c r="L17" s="31"/>
      <c r="M17" s="33"/>
    </row>
    <row r="18" spans="1:15" s="3" customFormat="1" ht="15.75">
      <c r="A18" s="11"/>
      <c r="B18" s="5"/>
      <c r="C18" s="39"/>
      <c r="D18" s="39"/>
      <c r="E18" s="21"/>
      <c r="F18" s="39"/>
      <c r="G18" s="39"/>
      <c r="H18" s="39"/>
      <c r="I18" s="39"/>
      <c r="J18" s="39"/>
      <c r="K18" s="39"/>
      <c r="L18" s="39"/>
      <c r="M18" s="14"/>
    </row>
    <row r="19" spans="1:15" s="3" customFormat="1" ht="20.100000000000001" customHeight="1">
      <c r="A19" s="133" t="s">
        <v>46</v>
      </c>
      <c r="B19" s="134"/>
      <c r="C19" s="134"/>
      <c r="D19" s="134"/>
      <c r="E19" s="62"/>
      <c r="F19" s="62"/>
      <c r="G19" s="62"/>
      <c r="H19" s="62"/>
      <c r="I19" s="62"/>
      <c r="J19" s="62"/>
      <c r="K19" s="62"/>
      <c r="L19" s="62"/>
      <c r="M19" s="62"/>
    </row>
    <row r="20" spans="1:15" s="3" customFormat="1" ht="20.100000000000001" customHeight="1">
      <c r="A20" s="74"/>
      <c r="B20" s="85"/>
      <c r="C20" s="85"/>
      <c r="D20" s="85"/>
      <c r="E20" s="62"/>
      <c r="F20" s="62"/>
      <c r="G20" s="62"/>
      <c r="H20" s="62"/>
      <c r="I20" s="62"/>
      <c r="J20" s="62"/>
      <c r="K20" s="62"/>
      <c r="L20" s="62"/>
      <c r="M20" s="62"/>
    </row>
    <row r="21" spans="1:15" s="3" customFormat="1" ht="19.5" customHeight="1">
      <c r="A21" s="9"/>
      <c r="B21" s="86" t="s">
        <v>47</v>
      </c>
      <c r="C21" s="144"/>
      <c r="D21" s="144"/>
      <c r="E21" s="144"/>
      <c r="F21" s="144"/>
      <c r="G21" s="141" t="s">
        <v>48</v>
      </c>
      <c r="H21" s="141"/>
      <c r="I21" s="144"/>
      <c r="J21" s="144"/>
      <c r="K21" s="144"/>
      <c r="L21" s="144"/>
      <c r="M21" s="144"/>
    </row>
    <row r="22" spans="1:15" s="3" customFormat="1" ht="20.100000000000001" customHeight="1">
      <c r="B22" s="100" t="s">
        <v>4</v>
      </c>
      <c r="C22" s="145"/>
      <c r="D22" s="145"/>
      <c r="E22" s="145"/>
      <c r="F22" s="145"/>
      <c r="G22" s="141" t="s">
        <v>2</v>
      </c>
      <c r="H22" s="141"/>
      <c r="I22" s="144"/>
      <c r="J22" s="144"/>
      <c r="K22" s="105"/>
      <c r="L22" s="112" t="s">
        <v>3</v>
      </c>
      <c r="M22" s="88"/>
    </row>
    <row r="23" spans="1:15" s="3" customFormat="1" ht="20.100000000000001" customHeight="1">
      <c r="B23" s="211" t="s">
        <v>50</v>
      </c>
      <c r="C23" s="211"/>
      <c r="D23" s="211"/>
      <c r="E23" s="211"/>
      <c r="F23" s="144"/>
      <c r="G23" s="144"/>
      <c r="H23" s="144"/>
      <c r="I23" s="145"/>
      <c r="J23" s="145"/>
      <c r="K23" s="144"/>
      <c r="L23" s="144"/>
      <c r="M23" s="145"/>
    </row>
    <row r="24" spans="1:15" s="3" customFormat="1" ht="20.100000000000001" customHeight="1">
      <c r="B24" s="217" t="s">
        <v>26</v>
      </c>
      <c r="C24" s="217"/>
      <c r="D24" s="143"/>
      <c r="E24" s="143"/>
      <c r="F24" s="143"/>
      <c r="G24" s="143"/>
      <c r="H24" s="143"/>
      <c r="I24" s="143"/>
    </row>
    <row r="25" spans="1:15" s="3" customFormat="1" ht="20.100000000000001" customHeight="1">
      <c r="A25" s="69"/>
      <c r="B25" s="67"/>
      <c r="C25" s="67"/>
      <c r="D25" s="70"/>
      <c r="E25" s="70"/>
      <c r="F25" s="70"/>
      <c r="G25" s="68"/>
      <c r="H25" s="68"/>
      <c r="I25" s="68"/>
      <c r="J25" s="70"/>
      <c r="K25" s="70"/>
      <c r="L25" s="70"/>
      <c r="M25" s="70"/>
      <c r="O25"/>
    </row>
    <row r="26" spans="1:15" s="3" customFormat="1" ht="20.100000000000001" customHeight="1" thickBot="1">
      <c r="A26" s="11"/>
      <c r="B26" s="30"/>
      <c r="C26" s="31"/>
      <c r="D26" s="31"/>
      <c r="E26" s="32"/>
      <c r="F26" s="31"/>
      <c r="G26" s="31"/>
      <c r="H26" s="31"/>
      <c r="I26" s="31"/>
      <c r="J26" s="31"/>
      <c r="K26" s="31"/>
      <c r="L26" s="31"/>
      <c r="M26" s="33"/>
    </row>
    <row r="27" spans="1:15" s="3" customFormat="1" ht="20.100000000000001" customHeight="1">
      <c r="A27" s="11"/>
      <c r="B27" s="5"/>
      <c r="C27" s="39"/>
      <c r="D27" s="39"/>
      <c r="E27" s="21"/>
      <c r="F27" s="39"/>
      <c r="G27" s="39"/>
      <c r="H27" s="39"/>
      <c r="I27" s="39"/>
      <c r="J27" s="39"/>
      <c r="K27" s="39"/>
      <c r="L27" s="39"/>
      <c r="M27" s="14"/>
    </row>
    <row r="28" spans="1:15" s="3" customFormat="1" ht="20.100000000000001" customHeight="1">
      <c r="A28" s="133" t="s">
        <v>84</v>
      </c>
      <c r="B28" s="134"/>
      <c r="C28" s="134"/>
      <c r="D28" s="134"/>
      <c r="E28" s="70"/>
      <c r="F28" s="70"/>
      <c r="G28" s="68"/>
      <c r="H28" s="68"/>
      <c r="I28" s="68"/>
      <c r="J28" s="70"/>
      <c r="K28" s="70"/>
      <c r="L28" s="70"/>
      <c r="M28" s="70"/>
      <c r="O28"/>
    </row>
    <row r="29" spans="1:15" s="3" customFormat="1" ht="20.100000000000001" customHeight="1">
      <c r="A29" s="74"/>
      <c r="B29" s="85"/>
      <c r="C29" s="85"/>
      <c r="D29" s="85"/>
      <c r="E29" s="70"/>
      <c r="F29" s="70"/>
      <c r="G29" s="68"/>
      <c r="H29" s="68"/>
      <c r="I29" s="68"/>
      <c r="J29" s="70"/>
      <c r="K29" s="70"/>
      <c r="L29" s="70"/>
      <c r="M29" s="70"/>
      <c r="O29"/>
    </row>
    <row r="30" spans="1:15" s="3" customFormat="1" ht="20.100000000000001" customHeight="1">
      <c r="A30" s="9"/>
      <c r="B30" s="86" t="s">
        <v>47</v>
      </c>
      <c r="C30" s="144"/>
      <c r="D30" s="144"/>
      <c r="E30" s="144"/>
      <c r="F30" s="144"/>
      <c r="G30" s="141" t="s">
        <v>48</v>
      </c>
      <c r="H30" s="141"/>
      <c r="I30" s="219"/>
      <c r="J30" s="219"/>
      <c r="K30" s="219"/>
      <c r="L30" s="219"/>
      <c r="M30" s="219"/>
    </row>
    <row r="31" spans="1:15" s="3" customFormat="1" ht="20.100000000000001" customHeight="1">
      <c r="B31" s="87" t="s">
        <v>87</v>
      </c>
      <c r="C31" s="146"/>
      <c r="D31" s="146"/>
      <c r="E31" s="146"/>
      <c r="F31" s="146"/>
      <c r="G31" s="146"/>
      <c r="H31" s="146"/>
      <c r="I31" s="146"/>
      <c r="J31" s="146"/>
      <c r="K31" s="146"/>
      <c r="L31" s="146"/>
      <c r="M31" s="146"/>
    </row>
    <row r="32" spans="1:15" ht="20.100000000000001" customHeight="1">
      <c r="A32" s="11"/>
      <c r="B32" s="86" t="s">
        <v>88</v>
      </c>
      <c r="C32" s="37" t="s">
        <v>85</v>
      </c>
      <c r="D32" s="253"/>
      <c r="E32" s="253"/>
      <c r="F32" s="86" t="s">
        <v>24</v>
      </c>
      <c r="G32" s="212"/>
      <c r="H32" s="213"/>
      <c r="I32" s="213"/>
      <c r="J32" s="141" t="s">
        <v>25</v>
      </c>
      <c r="K32" s="141"/>
      <c r="L32" s="218"/>
      <c r="M32" s="218"/>
      <c r="N32" s="2"/>
    </row>
    <row r="33" spans="1:15" s="71" customFormat="1" ht="20.100000000000001" customHeight="1">
      <c r="B33" s="104"/>
      <c r="C33" s="104"/>
      <c r="D33" s="105"/>
      <c r="E33" s="105"/>
      <c r="F33" s="105"/>
      <c r="G33" s="105"/>
      <c r="H33" s="105"/>
      <c r="I33" s="105"/>
    </row>
    <row r="34" spans="1:15" s="71" customFormat="1" ht="19.5" customHeight="1">
      <c r="B34" s="104"/>
      <c r="C34" s="104"/>
      <c r="D34" s="105"/>
      <c r="E34" s="105"/>
      <c r="F34" s="105"/>
      <c r="G34" s="105"/>
      <c r="H34" s="105"/>
      <c r="I34" s="105"/>
    </row>
    <row r="35" spans="1:15" s="3" customFormat="1" ht="20.100000000000001" customHeight="1">
      <c r="A35" s="142" t="s">
        <v>28</v>
      </c>
      <c r="B35" s="142"/>
      <c r="C35" s="142"/>
      <c r="D35" s="142"/>
      <c r="E35" s="142"/>
      <c r="F35" s="142"/>
      <c r="G35" s="142"/>
      <c r="H35" s="142"/>
      <c r="I35" s="142"/>
      <c r="J35" s="142"/>
      <c r="K35" s="142"/>
      <c r="L35" s="142"/>
      <c r="M35" s="142"/>
      <c r="O35"/>
    </row>
    <row r="36" spans="1:15" s="3" customFormat="1" ht="20.100000000000001" customHeight="1">
      <c r="A36" s="25"/>
      <c r="B36" s="25"/>
      <c r="C36" s="25"/>
      <c r="D36" s="24"/>
      <c r="E36" s="24"/>
      <c r="F36" s="24"/>
      <c r="G36" s="24"/>
      <c r="H36" s="24"/>
      <c r="I36" s="24"/>
      <c r="J36" s="24"/>
      <c r="K36" s="24"/>
      <c r="L36" s="24"/>
      <c r="M36" s="25"/>
      <c r="O36"/>
    </row>
    <row r="37" spans="1:15" s="3" customFormat="1" ht="20.100000000000001" customHeight="1">
      <c r="A37" s="142" t="s">
        <v>10</v>
      </c>
      <c r="B37" s="142"/>
      <c r="C37" s="142"/>
      <c r="D37" s="142"/>
      <c r="E37" s="142"/>
      <c r="F37" s="142"/>
      <c r="G37" s="142"/>
      <c r="H37" s="142"/>
      <c r="I37" s="142"/>
      <c r="J37" s="142"/>
      <c r="K37" s="142"/>
      <c r="L37" s="142"/>
      <c r="M37" s="142"/>
      <c r="O37"/>
    </row>
    <row r="38" spans="1:15" s="3" customFormat="1" ht="20.100000000000001" customHeight="1">
      <c r="A38" s="27"/>
      <c r="B38" s="28"/>
      <c r="C38" s="26"/>
      <c r="D38" s="26"/>
      <c r="E38" s="29"/>
      <c r="F38" s="29"/>
      <c r="G38" s="26"/>
      <c r="H38" s="26"/>
      <c r="I38" s="26"/>
      <c r="J38" s="26"/>
      <c r="K38" s="26"/>
      <c r="L38" s="24"/>
      <c r="M38" s="25"/>
      <c r="O38"/>
    </row>
    <row r="39" spans="1:15" s="3" customFormat="1" ht="34.5" customHeight="1">
      <c r="A39" s="210" t="s">
        <v>11</v>
      </c>
      <c r="B39" s="210"/>
      <c r="C39" s="136" t="s">
        <v>126</v>
      </c>
      <c r="D39" s="136"/>
      <c r="E39" s="136"/>
      <c r="F39" s="136"/>
      <c r="G39" s="136"/>
      <c r="H39" s="136"/>
      <c r="I39" s="136"/>
      <c r="J39" s="136"/>
      <c r="K39" s="136"/>
      <c r="L39" s="136"/>
      <c r="M39" s="136"/>
      <c r="O39"/>
    </row>
    <row r="40" spans="1:15" s="3" customFormat="1" ht="20.100000000000001" customHeight="1">
      <c r="A40" s="210" t="s">
        <v>12</v>
      </c>
      <c r="B40" s="210"/>
      <c r="C40" s="136" t="s">
        <v>127</v>
      </c>
      <c r="D40" s="136"/>
      <c r="E40" s="136"/>
      <c r="F40" s="136"/>
      <c r="G40" s="136"/>
      <c r="H40" s="136"/>
      <c r="I40" s="136"/>
      <c r="J40" s="136"/>
      <c r="K40" s="136"/>
      <c r="L40" s="136"/>
      <c r="M40" s="136"/>
      <c r="O40"/>
    </row>
    <row r="41" spans="1:15" s="3" customFormat="1" ht="20.100000000000001" customHeight="1">
      <c r="A41" s="210" t="s">
        <v>13</v>
      </c>
      <c r="B41" s="210"/>
      <c r="C41" s="136" t="s">
        <v>127</v>
      </c>
      <c r="D41" s="136"/>
      <c r="E41" s="136"/>
      <c r="F41" s="136"/>
      <c r="G41" s="136"/>
      <c r="H41" s="136"/>
      <c r="I41" s="136"/>
      <c r="J41" s="136"/>
      <c r="K41" s="136"/>
      <c r="L41" s="136"/>
      <c r="M41" s="136"/>
      <c r="O41"/>
    </row>
    <row r="42" spans="1:15" s="3" customFormat="1" ht="20.100000000000001" customHeight="1" thickBot="1">
      <c r="A42" s="252"/>
      <c r="B42" s="252"/>
      <c r="C42" s="252"/>
      <c r="D42" s="252"/>
      <c r="E42" s="252"/>
      <c r="F42" s="252"/>
      <c r="G42" s="252"/>
      <c r="H42" s="252"/>
      <c r="I42" s="252"/>
      <c r="J42" s="252"/>
      <c r="K42" s="252"/>
      <c r="L42" s="252"/>
      <c r="M42" s="252"/>
      <c r="O42"/>
    </row>
    <row r="43" spans="1:15" s="3" customFormat="1" ht="20.100000000000001" customHeight="1">
      <c r="A43" s="25"/>
      <c r="B43" s="25"/>
      <c r="C43" s="25"/>
      <c r="D43" s="24"/>
      <c r="E43" s="24"/>
      <c r="F43" s="24"/>
      <c r="G43" s="24"/>
      <c r="H43" s="24"/>
      <c r="I43" s="24"/>
      <c r="J43" s="24"/>
      <c r="K43" s="24"/>
      <c r="L43" s="24"/>
      <c r="M43" s="25"/>
      <c r="O43"/>
    </row>
    <row r="44" spans="1:15" s="3" customFormat="1" ht="20.100000000000001" customHeight="1">
      <c r="A44" s="142" t="s">
        <v>78</v>
      </c>
      <c r="B44" s="142"/>
      <c r="C44" s="142"/>
      <c r="D44" s="142"/>
      <c r="E44" s="142"/>
      <c r="F44" s="142"/>
      <c r="G44" s="142"/>
      <c r="H44" s="142"/>
      <c r="I44" s="142"/>
      <c r="J44" s="142"/>
      <c r="K44" s="142"/>
      <c r="L44" s="142"/>
      <c r="M44" s="142"/>
      <c r="O44"/>
    </row>
    <row r="45" spans="1:15" s="3" customFormat="1" ht="30" customHeight="1">
      <c r="A45" s="190" t="s">
        <v>15</v>
      </c>
      <c r="B45" s="190"/>
      <c r="C45" s="190"/>
      <c r="D45" s="190"/>
      <c r="E45" s="190"/>
      <c r="F45" s="190"/>
      <c r="G45" s="190"/>
      <c r="H45" s="190"/>
      <c r="I45" s="190"/>
      <c r="J45" s="190"/>
      <c r="K45" s="190"/>
      <c r="L45" s="190"/>
      <c r="M45" s="190"/>
      <c r="O45"/>
    </row>
    <row r="46" spans="1:15" s="3" customFormat="1" ht="20.100000000000001" customHeight="1">
      <c r="A46" s="49"/>
      <c r="B46" s="49"/>
      <c r="C46" s="49"/>
      <c r="D46" s="49"/>
      <c r="E46" s="49"/>
      <c r="F46" s="49"/>
      <c r="G46" s="49"/>
      <c r="H46" s="49"/>
      <c r="I46" s="49"/>
      <c r="J46" s="49"/>
      <c r="K46" s="49"/>
      <c r="L46" s="49"/>
      <c r="M46" s="49"/>
      <c r="O46"/>
    </row>
    <row r="47" spans="1:15" s="3" customFormat="1" ht="198.75" customHeight="1">
      <c r="A47" s="186" t="s">
        <v>118</v>
      </c>
      <c r="B47" s="186"/>
      <c r="C47" s="186"/>
      <c r="D47" s="186"/>
      <c r="E47" s="186"/>
      <c r="F47" s="186"/>
      <c r="G47" s="186"/>
      <c r="H47" s="186"/>
      <c r="I47" s="186"/>
      <c r="J47" s="186"/>
      <c r="K47" s="186"/>
      <c r="L47" s="186"/>
      <c r="M47" s="186"/>
      <c r="O47"/>
    </row>
    <row r="48" spans="1:15" s="3" customFormat="1" ht="20.100000000000001" customHeight="1" thickBot="1">
      <c r="A48" s="7"/>
      <c r="B48" s="6"/>
      <c r="C48" s="6"/>
      <c r="D48" s="6"/>
      <c r="E48" s="7"/>
      <c r="F48" s="6"/>
      <c r="G48" s="6"/>
      <c r="H48" s="6"/>
      <c r="I48" s="6"/>
      <c r="J48" s="6"/>
      <c r="K48" s="6"/>
      <c r="L48" s="6"/>
      <c r="M48" s="14"/>
      <c r="O48"/>
    </row>
    <row r="49" spans="1:15" s="3" customFormat="1" ht="20.100000000000001" customHeight="1">
      <c r="A49" s="50"/>
      <c r="B49" s="51"/>
      <c r="C49" s="51"/>
      <c r="D49" s="52"/>
      <c r="E49" s="53"/>
      <c r="F49" s="52"/>
      <c r="G49" s="52"/>
      <c r="H49" s="52"/>
      <c r="I49" s="52"/>
      <c r="J49" s="53"/>
      <c r="K49" s="53"/>
      <c r="L49" s="52"/>
      <c r="M49" s="54"/>
      <c r="O49"/>
    </row>
    <row r="50" spans="1:15" s="92" customFormat="1" ht="20.100000000000001" customHeight="1">
      <c r="A50" s="236" t="s">
        <v>67</v>
      </c>
      <c r="B50" s="236"/>
      <c r="C50" s="236"/>
      <c r="D50" s="236"/>
      <c r="E50" s="236"/>
      <c r="F50" s="236"/>
      <c r="G50" s="236"/>
      <c r="H50" s="236"/>
      <c r="I50" s="236"/>
      <c r="J50" s="236"/>
      <c r="K50" s="236"/>
      <c r="L50" s="236"/>
      <c r="M50" s="236"/>
      <c r="O50" s="93"/>
    </row>
    <row r="51" spans="1:15" s="97" customFormat="1" ht="30.75" customHeight="1">
      <c r="A51" s="187" t="s">
        <v>79</v>
      </c>
      <c r="B51" s="187"/>
      <c r="C51" s="187"/>
      <c r="D51" s="187"/>
      <c r="E51" s="187"/>
      <c r="F51" s="187"/>
      <c r="G51" s="187"/>
      <c r="H51" s="187"/>
      <c r="I51" s="187"/>
      <c r="J51" s="187"/>
      <c r="K51" s="187"/>
      <c r="L51" s="187"/>
      <c r="M51" s="187"/>
      <c r="O51" s="98"/>
    </row>
    <row r="52" spans="1:15" s="92" customFormat="1" ht="20.100000000000001" customHeight="1">
      <c r="A52" s="94"/>
      <c r="B52" s="94"/>
      <c r="C52" s="94"/>
      <c r="D52" s="94"/>
      <c r="E52" s="94"/>
      <c r="F52" s="94"/>
      <c r="G52" s="94"/>
      <c r="H52" s="94"/>
      <c r="I52" s="94"/>
      <c r="J52" s="94"/>
      <c r="K52" s="94"/>
      <c r="L52" s="94"/>
      <c r="M52" s="94"/>
      <c r="O52" s="93"/>
    </row>
    <row r="53" spans="1:15" s="92" customFormat="1" ht="111.75" customHeight="1">
      <c r="A53" s="186" t="s">
        <v>119</v>
      </c>
      <c r="B53" s="186"/>
      <c r="C53" s="186"/>
      <c r="D53" s="186"/>
      <c r="E53" s="186"/>
      <c r="F53" s="186"/>
      <c r="G53" s="186"/>
      <c r="H53" s="186"/>
      <c r="I53" s="186"/>
      <c r="J53" s="186"/>
      <c r="K53" s="186"/>
      <c r="L53" s="186"/>
      <c r="M53" s="186"/>
      <c r="O53" s="93"/>
    </row>
    <row r="54" spans="1:15" s="97" customFormat="1" ht="15.75" thickBot="1">
      <c r="A54" s="119"/>
      <c r="B54" s="119"/>
      <c r="C54" s="119"/>
      <c r="D54" s="119"/>
      <c r="E54" s="119"/>
      <c r="F54" s="119"/>
      <c r="G54" s="119"/>
      <c r="H54" s="119"/>
      <c r="I54" s="119"/>
      <c r="J54" s="119"/>
      <c r="K54" s="119"/>
      <c r="L54" s="119"/>
      <c r="M54" s="119"/>
      <c r="O54" s="98"/>
    </row>
    <row r="55" spans="1:15" s="3" customFormat="1" ht="20.100000000000001" customHeight="1">
      <c r="A55" s="239"/>
      <c r="B55" s="239"/>
      <c r="C55" s="239"/>
      <c r="D55" s="239"/>
      <c r="E55" s="239"/>
      <c r="F55" s="239"/>
      <c r="G55" s="239"/>
      <c r="H55" s="239"/>
      <c r="I55" s="239"/>
      <c r="J55" s="239"/>
      <c r="K55" s="239"/>
      <c r="L55" s="239"/>
      <c r="M55" s="239"/>
      <c r="O55"/>
    </row>
    <row r="56" spans="1:15" s="92" customFormat="1" ht="19.5" customHeight="1">
      <c r="A56" s="147" t="s">
        <v>68</v>
      </c>
      <c r="B56" s="147"/>
      <c r="C56" s="147"/>
      <c r="D56" s="147"/>
      <c r="E56" s="147"/>
      <c r="F56" s="147"/>
      <c r="G56" s="147"/>
      <c r="H56" s="147"/>
      <c r="I56" s="147"/>
      <c r="J56" s="147"/>
      <c r="K56" s="147"/>
      <c r="L56" s="147"/>
      <c r="M56" s="147"/>
      <c r="O56" s="93"/>
    </row>
    <row r="57" spans="1:15" s="97" customFormat="1" ht="20.100000000000001" customHeight="1">
      <c r="A57" s="187" t="s">
        <v>111</v>
      </c>
      <c r="B57" s="187"/>
      <c r="C57" s="187"/>
      <c r="D57" s="187"/>
      <c r="E57" s="187"/>
      <c r="F57" s="187"/>
      <c r="G57" s="187"/>
      <c r="H57" s="187"/>
      <c r="I57" s="187"/>
      <c r="J57" s="187"/>
      <c r="K57" s="187"/>
      <c r="L57" s="187"/>
      <c r="M57" s="187"/>
    </row>
    <row r="58" spans="1:15" s="92" customFormat="1" ht="20.100000000000001" customHeight="1">
      <c r="A58" s="94"/>
      <c r="B58" s="94"/>
      <c r="C58" s="94"/>
      <c r="D58" s="94"/>
      <c r="E58" s="94"/>
      <c r="F58" s="94"/>
      <c r="G58" s="94"/>
      <c r="H58" s="94"/>
      <c r="I58" s="94"/>
      <c r="J58" s="94"/>
      <c r="K58" s="94"/>
      <c r="L58" s="94"/>
      <c r="M58" s="94"/>
      <c r="O58" s="93"/>
    </row>
    <row r="59" spans="1:15" s="92" customFormat="1" ht="102" customHeight="1">
      <c r="A59" s="186" t="s">
        <v>120</v>
      </c>
      <c r="B59" s="186"/>
      <c r="C59" s="186"/>
      <c r="D59" s="186"/>
      <c r="E59" s="186"/>
      <c r="F59" s="186"/>
      <c r="G59" s="186"/>
      <c r="H59" s="186"/>
      <c r="I59" s="186"/>
      <c r="J59" s="186"/>
      <c r="K59" s="186"/>
      <c r="L59" s="186"/>
      <c r="M59" s="186"/>
      <c r="O59" s="93"/>
    </row>
    <row r="60" spans="1:15" s="3" customFormat="1" ht="20.100000000000001" customHeight="1" thickBot="1">
      <c r="A60" s="55"/>
      <c r="B60" s="55"/>
      <c r="C60" s="55"/>
      <c r="D60" s="55"/>
      <c r="E60" s="55"/>
      <c r="F60" s="55"/>
      <c r="G60" s="55"/>
      <c r="H60" s="55"/>
      <c r="I60" s="55"/>
      <c r="J60" s="55"/>
      <c r="K60" s="55"/>
      <c r="L60" s="55"/>
      <c r="M60" s="55"/>
      <c r="O60"/>
    </row>
    <row r="61" spans="1:15" s="3" customFormat="1" ht="20.100000000000001" customHeight="1">
      <c r="A61" s="49"/>
      <c r="B61" s="49"/>
      <c r="C61" s="49"/>
      <c r="D61" s="49"/>
      <c r="E61" s="49"/>
      <c r="F61" s="49"/>
      <c r="G61" s="49"/>
      <c r="H61" s="49"/>
      <c r="I61" s="49"/>
      <c r="J61" s="49"/>
      <c r="K61" s="49"/>
      <c r="L61" s="49"/>
      <c r="M61" s="49"/>
      <c r="O61"/>
    </row>
    <row r="62" spans="1:15" s="3" customFormat="1" ht="19.5" customHeight="1">
      <c r="A62" s="147" t="s">
        <v>69</v>
      </c>
      <c r="B62" s="147"/>
      <c r="C62" s="147"/>
      <c r="D62" s="147"/>
      <c r="E62" s="147"/>
      <c r="F62" s="147"/>
      <c r="G62" s="147"/>
      <c r="H62" s="147"/>
      <c r="I62" s="147"/>
      <c r="J62" s="147"/>
      <c r="K62" s="147"/>
      <c r="L62" s="147"/>
      <c r="M62" s="147"/>
      <c r="O62"/>
    </row>
    <row r="63" spans="1:15" s="71" customFormat="1" ht="35.25" customHeight="1">
      <c r="A63" s="187" t="s">
        <v>109</v>
      </c>
      <c r="B63" s="187"/>
      <c r="C63" s="187"/>
      <c r="D63" s="187"/>
      <c r="E63" s="187"/>
      <c r="F63" s="187"/>
      <c r="G63" s="187"/>
      <c r="H63" s="187"/>
      <c r="I63" s="187"/>
      <c r="J63" s="187"/>
      <c r="K63" s="187"/>
      <c r="L63" s="187"/>
      <c r="M63" s="187"/>
      <c r="O63" s="66"/>
    </row>
    <row r="64" spans="1:15" s="3" customFormat="1" ht="20.100000000000001" customHeight="1">
      <c r="A64" s="49"/>
      <c r="B64" s="49"/>
      <c r="C64" s="49"/>
      <c r="D64" s="49"/>
      <c r="E64" s="49"/>
      <c r="F64" s="49"/>
      <c r="G64" s="49"/>
      <c r="H64" s="49"/>
      <c r="I64" s="49"/>
      <c r="J64" s="49"/>
      <c r="K64" s="49"/>
      <c r="L64" s="49"/>
      <c r="M64" s="49"/>
      <c r="N64" s="13"/>
    </row>
    <row r="65" spans="1:15" s="3" customFormat="1" ht="82.5" customHeight="1">
      <c r="A65" s="186" t="s">
        <v>121</v>
      </c>
      <c r="B65" s="186"/>
      <c r="C65" s="186"/>
      <c r="D65" s="186"/>
      <c r="E65" s="186"/>
      <c r="F65" s="186"/>
      <c r="G65" s="186"/>
      <c r="H65" s="186"/>
      <c r="I65" s="186"/>
      <c r="J65" s="186"/>
      <c r="K65" s="186"/>
      <c r="L65" s="186"/>
      <c r="M65" s="186"/>
      <c r="N65" s="16"/>
    </row>
    <row r="66" spans="1:15" s="71" customFormat="1" ht="15.75" thickBot="1">
      <c r="A66" s="55"/>
      <c r="B66" s="55"/>
      <c r="C66" s="55"/>
      <c r="D66" s="55"/>
      <c r="E66" s="55"/>
      <c r="F66" s="55"/>
      <c r="G66" s="55"/>
      <c r="H66" s="55"/>
      <c r="I66" s="55"/>
      <c r="J66" s="55"/>
      <c r="K66" s="55"/>
      <c r="L66" s="55"/>
      <c r="M66" s="55"/>
      <c r="N66" s="16"/>
    </row>
    <row r="67" spans="1:15" s="71" customFormat="1" ht="15">
      <c r="A67" s="49"/>
      <c r="B67" s="49"/>
      <c r="C67" s="49"/>
      <c r="D67" s="49"/>
      <c r="E67" s="49"/>
      <c r="F67" s="49"/>
      <c r="G67" s="49"/>
      <c r="H67" s="49"/>
      <c r="I67" s="49"/>
      <c r="J67" s="49"/>
      <c r="K67" s="49"/>
      <c r="L67" s="49"/>
      <c r="M67" s="49"/>
      <c r="N67" s="16"/>
    </row>
    <row r="68" spans="1:15" s="3" customFormat="1" ht="19.5" customHeight="1">
      <c r="A68" s="147" t="s">
        <v>71</v>
      </c>
      <c r="B68" s="147"/>
      <c r="C68" s="147"/>
      <c r="D68" s="147"/>
      <c r="E68" s="147"/>
      <c r="F68" s="147"/>
      <c r="G68" s="147"/>
      <c r="H68" s="147"/>
      <c r="I68" s="147"/>
      <c r="J68" s="147"/>
      <c r="K68" s="147"/>
      <c r="L68" s="147"/>
      <c r="M68" s="147"/>
      <c r="N68" s="16"/>
    </row>
    <row r="69" spans="1:15" s="71" customFormat="1" ht="53.25" customHeight="1">
      <c r="A69" s="187" t="s">
        <v>70</v>
      </c>
      <c r="B69" s="187"/>
      <c r="C69" s="187"/>
      <c r="D69" s="187"/>
      <c r="E69" s="187"/>
      <c r="F69" s="187"/>
      <c r="G69" s="187"/>
      <c r="H69" s="187"/>
      <c r="I69" s="187"/>
      <c r="J69" s="187"/>
      <c r="K69" s="187"/>
      <c r="L69" s="187"/>
      <c r="M69" s="187"/>
      <c r="N69" s="16"/>
      <c r="O69" s="16"/>
    </row>
    <row r="70" spans="1:15" s="3" customFormat="1" ht="20.100000000000001" customHeight="1">
      <c r="A70" s="49"/>
      <c r="B70" s="49"/>
      <c r="C70" s="49"/>
      <c r="D70" s="49"/>
      <c r="E70" s="49"/>
      <c r="F70" s="49"/>
      <c r="G70" s="49"/>
      <c r="H70" s="49"/>
      <c r="I70" s="49"/>
      <c r="J70" s="49"/>
      <c r="K70" s="49"/>
      <c r="L70" s="49"/>
      <c r="M70" s="49"/>
      <c r="N70" s="16"/>
      <c r="O70" s="6"/>
    </row>
    <row r="71" spans="1:15" s="3" customFormat="1" ht="161.25" customHeight="1">
      <c r="A71" s="186" t="s">
        <v>122</v>
      </c>
      <c r="B71" s="186"/>
      <c r="C71" s="186"/>
      <c r="D71" s="186"/>
      <c r="E71" s="186"/>
      <c r="F71" s="186"/>
      <c r="G71" s="186"/>
      <c r="H71" s="186"/>
      <c r="I71" s="186"/>
      <c r="J71" s="186"/>
      <c r="K71" s="186"/>
      <c r="L71" s="186"/>
      <c r="M71" s="186"/>
      <c r="N71" s="16"/>
      <c r="O71" s="6"/>
    </row>
    <row r="72" spans="1:15" s="3" customFormat="1" ht="20.100000000000001" customHeight="1" thickBot="1">
      <c r="A72" s="56"/>
      <c r="B72" s="56"/>
      <c r="C72" s="56"/>
      <c r="D72" s="56"/>
      <c r="E72" s="56"/>
      <c r="F72" s="56"/>
      <c r="G72" s="56"/>
      <c r="H72" s="56"/>
      <c r="I72" s="56"/>
      <c r="J72" s="56"/>
      <c r="K72" s="56"/>
      <c r="L72" s="56"/>
      <c r="M72" s="56"/>
      <c r="N72" s="16"/>
    </row>
    <row r="73" spans="1:15" s="3" customFormat="1" ht="20.100000000000001" customHeight="1">
      <c r="A73" s="10"/>
      <c r="B73" s="10"/>
      <c r="C73" s="10"/>
      <c r="D73" s="10"/>
      <c r="E73" s="10"/>
      <c r="F73" s="10"/>
      <c r="G73" s="10"/>
      <c r="H73" s="10"/>
      <c r="I73" s="10"/>
      <c r="J73" s="10"/>
      <c r="K73" s="10"/>
      <c r="L73" s="10"/>
      <c r="M73" s="10"/>
      <c r="N73" s="16"/>
    </row>
    <row r="74" spans="1:15" s="3" customFormat="1" ht="20.100000000000001" customHeight="1">
      <c r="A74" s="147" t="s">
        <v>31</v>
      </c>
      <c r="B74" s="147"/>
      <c r="C74" s="147"/>
      <c r="D74" s="147"/>
      <c r="E74" s="147"/>
      <c r="F74" s="147"/>
      <c r="G74" s="147"/>
      <c r="H74" s="147"/>
      <c r="I74" s="147"/>
      <c r="J74" s="147"/>
      <c r="K74" s="147"/>
      <c r="L74" s="147"/>
      <c r="M74" s="147"/>
      <c r="N74" s="16"/>
    </row>
    <row r="75" spans="1:15" s="3" customFormat="1" ht="30" customHeight="1">
      <c r="A75" s="190" t="s">
        <v>110</v>
      </c>
      <c r="B75" s="190"/>
      <c r="C75" s="190"/>
      <c r="D75" s="190"/>
      <c r="E75" s="190"/>
      <c r="F75" s="190"/>
      <c r="G75" s="190"/>
      <c r="H75" s="190"/>
      <c r="I75" s="190"/>
      <c r="J75" s="190"/>
      <c r="K75" s="190"/>
      <c r="L75" s="190"/>
      <c r="M75" s="190"/>
      <c r="N75" s="16"/>
      <c r="O75" s="6"/>
    </row>
    <row r="76" spans="1:15" s="3" customFormat="1" ht="20.100000000000001" customHeight="1">
      <c r="A76" s="49"/>
      <c r="B76" s="49"/>
      <c r="C76" s="49"/>
      <c r="D76" s="49"/>
      <c r="E76" s="49"/>
      <c r="F76" s="49"/>
      <c r="G76" s="49"/>
      <c r="H76" s="49"/>
      <c r="I76" s="49"/>
      <c r="J76" s="49"/>
      <c r="K76" s="49"/>
      <c r="L76" s="49"/>
      <c r="M76" s="49"/>
      <c r="N76" s="16"/>
      <c r="O76" s="6"/>
    </row>
    <row r="77" spans="1:15" s="3" customFormat="1" ht="183.75" customHeight="1">
      <c r="A77" s="186" t="s">
        <v>123</v>
      </c>
      <c r="B77" s="186"/>
      <c r="C77" s="186"/>
      <c r="D77" s="186"/>
      <c r="E77" s="186"/>
      <c r="F77" s="186"/>
      <c r="G77" s="186"/>
      <c r="H77" s="186"/>
      <c r="I77" s="186"/>
      <c r="J77" s="186"/>
      <c r="K77" s="186"/>
      <c r="L77" s="186"/>
      <c r="M77" s="186"/>
      <c r="N77" s="16"/>
      <c r="O77" s="6"/>
    </row>
    <row r="78" spans="1:15" s="3" customFormat="1" ht="20.100000000000001" customHeight="1" thickBot="1">
      <c r="A78" s="56"/>
      <c r="B78" s="56"/>
      <c r="C78" s="56"/>
      <c r="D78" s="56"/>
      <c r="E78" s="56"/>
      <c r="F78" s="56"/>
      <c r="G78" s="56"/>
      <c r="H78" s="56"/>
      <c r="I78" s="56"/>
      <c r="J78" s="56"/>
      <c r="K78" s="56"/>
      <c r="L78" s="56"/>
      <c r="M78" s="56"/>
      <c r="N78" s="15"/>
      <c r="O78" s="6"/>
    </row>
    <row r="79" spans="1:15" s="3" customFormat="1" ht="20.100000000000001" customHeight="1">
      <c r="A79" s="10"/>
      <c r="B79" s="10"/>
      <c r="C79" s="10"/>
      <c r="D79" s="10"/>
      <c r="E79" s="10"/>
      <c r="F79" s="10"/>
      <c r="G79" s="10"/>
      <c r="H79" s="10"/>
      <c r="I79" s="10"/>
      <c r="J79" s="10"/>
      <c r="K79" s="10"/>
      <c r="L79" s="10"/>
      <c r="M79" s="10"/>
      <c r="N79" s="15"/>
      <c r="O79" s="6"/>
    </row>
    <row r="80" spans="1:15" s="92" customFormat="1" ht="20.100000000000001" customHeight="1">
      <c r="A80" s="147" t="s">
        <v>102</v>
      </c>
      <c r="B80" s="147"/>
      <c r="C80" s="147"/>
      <c r="D80" s="147"/>
      <c r="E80" s="147"/>
      <c r="F80" s="147"/>
      <c r="G80" s="147"/>
      <c r="H80" s="147"/>
      <c r="I80" s="147"/>
      <c r="J80" s="147"/>
      <c r="K80" s="147"/>
      <c r="L80" s="147"/>
      <c r="M80" s="147"/>
      <c r="N80" s="95"/>
      <c r="O80" s="96"/>
    </row>
    <row r="81" spans="1:16" s="92" customFormat="1" ht="68.25" customHeight="1">
      <c r="A81" s="190" t="s">
        <v>104</v>
      </c>
      <c r="B81" s="190"/>
      <c r="C81" s="190"/>
      <c r="D81" s="190"/>
      <c r="E81" s="190"/>
      <c r="F81" s="190"/>
      <c r="G81" s="190"/>
      <c r="H81" s="190"/>
      <c r="I81" s="190"/>
      <c r="J81" s="190"/>
      <c r="K81" s="190"/>
      <c r="L81" s="190"/>
      <c r="M81" s="190"/>
      <c r="N81" s="95"/>
      <c r="O81" s="96"/>
    </row>
    <row r="82" spans="1:16" s="92" customFormat="1" ht="20.100000000000001" customHeight="1">
      <c r="A82" s="94"/>
      <c r="B82" s="94"/>
      <c r="C82" s="94"/>
      <c r="D82" s="94"/>
      <c r="E82" s="94"/>
      <c r="F82" s="94"/>
      <c r="G82" s="94"/>
      <c r="H82" s="94"/>
      <c r="I82" s="94"/>
      <c r="J82" s="94"/>
      <c r="K82" s="94"/>
      <c r="L82" s="94"/>
      <c r="M82" s="94"/>
      <c r="N82" s="95"/>
      <c r="O82" s="96"/>
    </row>
    <row r="83" spans="1:16" s="3" customFormat="1" ht="135" customHeight="1">
      <c r="A83" s="186" t="s">
        <v>117</v>
      </c>
      <c r="B83" s="186"/>
      <c r="C83" s="186"/>
      <c r="D83" s="186"/>
      <c r="E83" s="186"/>
      <c r="F83" s="186"/>
      <c r="G83" s="186"/>
      <c r="H83" s="186"/>
      <c r="I83" s="186"/>
      <c r="J83" s="186"/>
      <c r="K83" s="186"/>
      <c r="L83" s="186"/>
      <c r="M83" s="186"/>
      <c r="N83" s="15"/>
      <c r="O83" s="6"/>
    </row>
    <row r="84" spans="1:16" s="3" customFormat="1" ht="20.100000000000001" customHeight="1" thickBot="1">
      <c r="A84" s="56"/>
      <c r="B84" s="56"/>
      <c r="C84" s="56"/>
      <c r="D84" s="56"/>
      <c r="E84" s="56"/>
      <c r="F84" s="56"/>
      <c r="G84" s="56"/>
      <c r="H84" s="56"/>
      <c r="I84" s="56"/>
      <c r="J84" s="56"/>
      <c r="K84" s="56"/>
      <c r="L84" s="56"/>
      <c r="M84" s="56"/>
      <c r="N84" s="15"/>
      <c r="O84" s="6"/>
    </row>
    <row r="85" spans="1:16" s="3" customFormat="1" ht="20.100000000000001" customHeight="1">
      <c r="A85" s="10"/>
      <c r="B85" s="10"/>
      <c r="C85" s="10"/>
      <c r="D85" s="10"/>
      <c r="E85" s="10"/>
      <c r="F85" s="10"/>
      <c r="G85" s="10"/>
      <c r="H85" s="10"/>
      <c r="I85" s="10"/>
      <c r="J85" s="10"/>
      <c r="K85" s="10"/>
      <c r="L85" s="10"/>
      <c r="M85" s="10"/>
      <c r="N85" s="15"/>
      <c r="O85" s="6"/>
    </row>
    <row r="86" spans="1:16" s="92" customFormat="1" ht="20.100000000000001" customHeight="1">
      <c r="A86" s="147" t="s">
        <v>90</v>
      </c>
      <c r="B86" s="147"/>
      <c r="C86" s="147"/>
      <c r="D86" s="147"/>
      <c r="E86" s="147"/>
      <c r="F86" s="147"/>
      <c r="G86" s="147"/>
      <c r="H86" s="147"/>
      <c r="I86" s="147"/>
      <c r="J86" s="147"/>
      <c r="K86" s="147"/>
      <c r="L86" s="147"/>
      <c r="M86" s="147"/>
      <c r="N86" s="95"/>
      <c r="O86" s="96"/>
    </row>
    <row r="87" spans="1:16" s="92" customFormat="1" ht="30.75" customHeight="1">
      <c r="A87" s="190" t="s">
        <v>77</v>
      </c>
      <c r="B87" s="190"/>
      <c r="C87" s="190"/>
      <c r="D87" s="190"/>
      <c r="E87" s="190"/>
      <c r="F87" s="190"/>
      <c r="G87" s="190"/>
      <c r="H87" s="190"/>
      <c r="I87" s="190"/>
      <c r="J87" s="190"/>
      <c r="K87" s="190"/>
      <c r="L87" s="190"/>
      <c r="M87" s="190"/>
      <c r="N87" s="95"/>
      <c r="O87" s="96"/>
    </row>
    <row r="88" spans="1:16" s="92" customFormat="1" ht="20.100000000000001" customHeight="1">
      <c r="A88" s="94"/>
      <c r="B88" s="94"/>
      <c r="C88" s="94"/>
      <c r="D88" s="94"/>
      <c r="E88" s="94"/>
      <c r="F88" s="94"/>
      <c r="G88" s="94"/>
      <c r="H88" s="94"/>
      <c r="I88" s="94"/>
      <c r="J88" s="94"/>
      <c r="K88" s="94"/>
      <c r="L88" s="94"/>
      <c r="M88" s="94"/>
      <c r="N88" s="95"/>
      <c r="O88" s="96"/>
    </row>
    <row r="89" spans="1:16" s="92" customFormat="1" ht="135" customHeight="1">
      <c r="A89" s="186"/>
      <c r="B89" s="186"/>
      <c r="C89" s="186"/>
      <c r="D89" s="186"/>
      <c r="E89" s="186"/>
      <c r="F89" s="186"/>
      <c r="G89" s="186"/>
      <c r="H89" s="186"/>
      <c r="I89" s="186"/>
      <c r="J89" s="186"/>
      <c r="K89" s="186"/>
      <c r="L89" s="186"/>
      <c r="M89" s="186"/>
      <c r="O89" s="96"/>
    </row>
    <row r="90" spans="1:16" s="3" customFormat="1" ht="20.100000000000001" customHeight="1" thickBot="1">
      <c r="A90" s="63"/>
      <c r="B90" s="63"/>
      <c r="C90" s="63"/>
      <c r="D90" s="63"/>
      <c r="E90" s="63"/>
      <c r="F90" s="63"/>
      <c r="G90" s="63"/>
      <c r="H90" s="63"/>
      <c r="I90" s="63"/>
      <c r="J90" s="63"/>
      <c r="K90" s="63"/>
      <c r="L90" s="63"/>
      <c r="M90" s="63"/>
    </row>
    <row r="91" spans="1:16" s="3" customFormat="1" ht="20.100000000000001" customHeight="1">
      <c r="A91" s="10"/>
      <c r="B91" s="10"/>
      <c r="C91" s="10"/>
      <c r="D91" s="10"/>
      <c r="E91" s="10"/>
      <c r="F91" s="10"/>
      <c r="G91" s="10"/>
      <c r="H91" s="10"/>
      <c r="I91" s="10"/>
      <c r="J91" s="10"/>
      <c r="K91" s="10"/>
      <c r="L91" s="10"/>
      <c r="M91" s="10"/>
    </row>
    <row r="92" spans="1:16" s="3" customFormat="1" ht="51" customHeight="1">
      <c r="B92" s="198" t="s">
        <v>89</v>
      </c>
      <c r="C92" s="198"/>
      <c r="D92" s="198"/>
      <c r="E92" s="198"/>
      <c r="F92" s="198"/>
      <c r="G92" s="198"/>
      <c r="H92" s="198"/>
      <c r="I92" s="198"/>
      <c r="J92" s="198"/>
      <c r="K92" s="198"/>
      <c r="L92" s="198"/>
      <c r="P92" s="16"/>
    </row>
    <row r="93" spans="1:16" s="3" customFormat="1" ht="20.100000000000001" customHeight="1">
      <c r="A93" s="113"/>
      <c r="B93" s="113"/>
      <c r="C93" s="113"/>
      <c r="D93" s="113"/>
      <c r="E93" s="113"/>
      <c r="F93" s="113"/>
      <c r="G93" s="113"/>
      <c r="H93" s="113"/>
      <c r="I93" s="113"/>
      <c r="J93" s="113"/>
      <c r="K93" s="113"/>
      <c r="L93" s="113"/>
      <c r="M93" s="113"/>
      <c r="N93" s="6"/>
      <c r="P93" s="16"/>
    </row>
    <row r="94" spans="1:16" s="3" customFormat="1" ht="20.100000000000001" customHeight="1">
      <c r="A94" s="199" t="s">
        <v>76</v>
      </c>
      <c r="B94" s="199"/>
      <c r="C94" s="199"/>
      <c r="D94" s="199"/>
      <c r="E94" s="199"/>
      <c r="F94" s="199"/>
      <c r="G94" s="199"/>
      <c r="H94" s="199"/>
      <c r="I94" s="199"/>
      <c r="J94" s="199"/>
      <c r="K94" s="199"/>
      <c r="L94" s="199"/>
      <c r="M94" s="199"/>
      <c r="N94" s="34"/>
      <c r="P94" s="16"/>
    </row>
    <row r="95" spans="1:16" s="3" customFormat="1" ht="20.100000000000001" customHeight="1">
      <c r="A95" s="73"/>
      <c r="B95" s="73"/>
      <c r="C95" s="73"/>
      <c r="D95" s="73"/>
      <c r="E95" s="73"/>
      <c r="F95" s="73"/>
      <c r="G95" s="73"/>
      <c r="H95" s="73"/>
      <c r="I95" s="73"/>
      <c r="J95" s="73"/>
      <c r="K95" s="73"/>
      <c r="L95" s="73"/>
      <c r="M95" s="73"/>
      <c r="N95" s="35"/>
    </row>
    <row r="96" spans="1:16" s="71" customFormat="1" ht="30" customHeight="1">
      <c r="A96" s="189" t="s">
        <v>74</v>
      </c>
      <c r="B96" s="189"/>
      <c r="C96" s="189"/>
      <c r="D96" s="189"/>
      <c r="E96" s="189"/>
      <c r="F96" s="189"/>
      <c r="G96" s="189"/>
      <c r="H96" s="189"/>
      <c r="I96" s="189"/>
      <c r="J96" s="189"/>
      <c r="K96" s="189"/>
      <c r="L96" s="189"/>
      <c r="M96" s="189"/>
      <c r="N96" s="16"/>
    </row>
    <row r="97" spans="1:15" s="71" customFormat="1" ht="30" customHeight="1">
      <c r="A97" s="200" t="s">
        <v>29</v>
      </c>
      <c r="B97" s="133"/>
      <c r="C97" s="133"/>
      <c r="D97" s="133"/>
      <c r="E97" s="133"/>
      <c r="F97" s="133"/>
      <c r="G97" s="133"/>
      <c r="H97" s="133"/>
      <c r="I97" s="133"/>
      <c r="J97" s="133"/>
      <c r="K97" s="133"/>
      <c r="L97" s="133"/>
      <c r="M97" s="133"/>
      <c r="N97" s="16"/>
    </row>
    <row r="98" spans="1:15" s="3" customFormat="1" ht="20.100000000000001" customHeight="1">
      <c r="A98" s="10"/>
      <c r="B98" s="10"/>
      <c r="C98" s="10"/>
      <c r="D98" s="10"/>
      <c r="E98" s="10"/>
      <c r="F98" s="10"/>
      <c r="G98" s="10"/>
      <c r="H98" s="10"/>
      <c r="I98" s="10"/>
      <c r="J98" s="10"/>
      <c r="K98" s="10"/>
      <c r="L98" s="10"/>
      <c r="M98" s="10"/>
      <c r="N98" s="35"/>
    </row>
    <row r="99" spans="1:15" s="3" customFormat="1" ht="20.100000000000001" customHeight="1">
      <c r="A99" s="148" t="s">
        <v>16</v>
      </c>
      <c r="B99" s="148"/>
      <c r="C99" s="148"/>
      <c r="D99" s="148" t="s">
        <v>17</v>
      </c>
      <c r="E99" s="148"/>
      <c r="F99" s="148"/>
      <c r="G99" s="148"/>
      <c r="H99" s="148"/>
      <c r="I99" s="148"/>
      <c r="J99" s="148" t="s">
        <v>19</v>
      </c>
      <c r="K99" s="148"/>
      <c r="L99" s="148"/>
      <c r="M99" s="57" t="s">
        <v>18</v>
      </c>
      <c r="N99" s="35"/>
    </row>
    <row r="100" spans="1:15" s="3" customFormat="1" ht="20.100000000000001" customHeight="1">
      <c r="A100" s="270" t="s">
        <v>54</v>
      </c>
      <c r="B100" s="271"/>
      <c r="C100" s="272"/>
      <c r="D100" s="172" t="s">
        <v>53</v>
      </c>
      <c r="E100" s="259"/>
      <c r="F100" s="259"/>
      <c r="G100" s="260"/>
      <c r="H100" s="101"/>
      <c r="I100" s="201" t="s">
        <v>52</v>
      </c>
      <c r="J100" s="191" t="s">
        <v>124</v>
      </c>
      <c r="K100" s="167"/>
      <c r="L100" s="168"/>
      <c r="M100" s="224" t="str">
        <f>IF(J100="SI",40,"0")</f>
        <v>0</v>
      </c>
      <c r="N100" s="35"/>
    </row>
    <row r="101" spans="1:15" s="3" customFormat="1" ht="27.75" customHeight="1">
      <c r="A101" s="273"/>
      <c r="B101" s="187"/>
      <c r="C101" s="274"/>
      <c r="D101" s="175"/>
      <c r="E101" s="261"/>
      <c r="F101" s="261"/>
      <c r="G101" s="262"/>
      <c r="H101" s="102"/>
      <c r="I101" s="202"/>
      <c r="J101" s="192"/>
      <c r="K101" s="193"/>
      <c r="L101" s="194"/>
      <c r="M101" s="225"/>
      <c r="N101" s="6"/>
    </row>
    <row r="102" spans="1:15" s="3" customFormat="1" ht="20.100000000000001" customHeight="1">
      <c r="A102" s="275"/>
      <c r="B102" s="276"/>
      <c r="C102" s="277"/>
      <c r="D102" s="263"/>
      <c r="E102" s="264"/>
      <c r="F102" s="264"/>
      <c r="G102" s="265"/>
      <c r="H102" s="103"/>
      <c r="I102" s="203"/>
      <c r="J102" s="195"/>
      <c r="K102" s="196"/>
      <c r="L102" s="197"/>
      <c r="M102" s="226"/>
      <c r="N102" s="6"/>
    </row>
    <row r="103" spans="1:15" s="3" customFormat="1" ht="20.100000000000001" customHeight="1">
      <c r="A103" s="154" t="s">
        <v>60</v>
      </c>
      <c r="B103" s="155"/>
      <c r="C103" s="155"/>
      <c r="D103" s="155"/>
      <c r="E103" s="155"/>
      <c r="F103" s="155"/>
      <c r="G103" s="155"/>
      <c r="H103" s="155"/>
      <c r="I103" s="155"/>
      <c r="J103" s="155"/>
      <c r="K103" s="155"/>
      <c r="L103" s="156"/>
      <c r="M103" s="58">
        <f>IF(SUM(M100:M102)&gt;40,40,SUM(M100:M102))</f>
        <v>0</v>
      </c>
      <c r="N103" s="6"/>
    </row>
    <row r="104" spans="1:15" s="71" customFormat="1" ht="35.1" customHeight="1">
      <c r="A104" s="172" t="s">
        <v>99</v>
      </c>
      <c r="B104" s="173"/>
      <c r="C104" s="174"/>
      <c r="D104" s="227" t="s">
        <v>55</v>
      </c>
      <c r="E104" s="228"/>
      <c r="F104" s="228"/>
      <c r="G104" s="229"/>
      <c r="H104" s="106"/>
      <c r="I104" s="117" t="s">
        <v>21</v>
      </c>
      <c r="J104" s="181" t="s">
        <v>124</v>
      </c>
      <c r="K104" s="182"/>
      <c r="L104" s="183"/>
      <c r="M104" s="59" t="str">
        <f>IF(J104="SI",20,"0")</f>
        <v>0</v>
      </c>
      <c r="N104" s="16"/>
    </row>
    <row r="105" spans="1:15" s="71" customFormat="1" ht="35.1" customHeight="1">
      <c r="A105" s="175"/>
      <c r="B105" s="176"/>
      <c r="C105" s="177"/>
      <c r="D105" s="169" t="s">
        <v>56</v>
      </c>
      <c r="E105" s="268"/>
      <c r="F105" s="268"/>
      <c r="G105" s="269"/>
      <c r="H105" s="107"/>
      <c r="I105" s="115" t="s">
        <v>58</v>
      </c>
      <c r="J105" s="162" t="s">
        <v>124</v>
      </c>
      <c r="K105" s="163"/>
      <c r="L105" s="164"/>
      <c r="M105" s="60" t="str">
        <f>IF(J105="SI",25,"0")</f>
        <v>0</v>
      </c>
      <c r="N105" s="16"/>
    </row>
    <row r="106" spans="1:15" s="71" customFormat="1" ht="35.1" customHeight="1">
      <c r="A106" s="178"/>
      <c r="B106" s="179"/>
      <c r="C106" s="180"/>
      <c r="D106" s="184" t="s">
        <v>57</v>
      </c>
      <c r="E106" s="185"/>
      <c r="F106" s="185"/>
      <c r="G106" s="185"/>
      <c r="H106" s="108"/>
      <c r="I106" s="118" t="s">
        <v>59</v>
      </c>
      <c r="J106" s="165" t="s">
        <v>125</v>
      </c>
      <c r="K106" s="165"/>
      <c r="L106" s="166"/>
      <c r="M106" s="61">
        <f>IF(J106="SI",30,"0")</f>
        <v>30</v>
      </c>
      <c r="N106" s="80"/>
    </row>
    <row r="107" spans="1:15" s="3" customFormat="1" ht="20.100000000000001" customHeight="1">
      <c r="A107" s="154" t="s">
        <v>61</v>
      </c>
      <c r="B107" s="155"/>
      <c r="C107" s="155"/>
      <c r="D107" s="155"/>
      <c r="E107" s="155"/>
      <c r="F107" s="155"/>
      <c r="G107" s="155"/>
      <c r="H107" s="155"/>
      <c r="I107" s="155"/>
      <c r="J107" s="155"/>
      <c r="K107" s="155"/>
      <c r="L107" s="156"/>
      <c r="M107" s="89">
        <f>IF(SUM(M104:M106)&gt;30,30,SUM(M104:M106))</f>
        <v>30</v>
      </c>
      <c r="N107" s="6"/>
    </row>
    <row r="108" spans="1:15" s="3" customFormat="1" ht="35.1" customHeight="1">
      <c r="A108" s="172" t="s">
        <v>100</v>
      </c>
      <c r="B108" s="173"/>
      <c r="C108" s="174"/>
      <c r="D108" s="243" t="s">
        <v>62</v>
      </c>
      <c r="E108" s="244"/>
      <c r="F108" s="244"/>
      <c r="G108" s="244"/>
      <c r="H108" s="109"/>
      <c r="I108" s="114" t="s">
        <v>21</v>
      </c>
      <c r="J108" s="167" t="s">
        <v>124</v>
      </c>
      <c r="K108" s="167"/>
      <c r="L108" s="168"/>
      <c r="M108" s="59" t="str">
        <f>IF(J108="SI",20,"0")</f>
        <v>0</v>
      </c>
      <c r="N108" s="6"/>
    </row>
    <row r="109" spans="1:15" s="3" customFormat="1" ht="35.1" customHeight="1">
      <c r="A109" s="247"/>
      <c r="B109" s="176"/>
      <c r="C109" s="177"/>
      <c r="D109" s="245" t="s">
        <v>63</v>
      </c>
      <c r="E109" s="246"/>
      <c r="F109" s="246"/>
      <c r="G109" s="246"/>
      <c r="H109" s="110"/>
      <c r="I109" s="115" t="s">
        <v>58</v>
      </c>
      <c r="J109" s="230" t="s">
        <v>124</v>
      </c>
      <c r="K109" s="231"/>
      <c r="L109" s="232"/>
      <c r="M109" s="60" t="str">
        <f>IF(J109="SI",25,"0")</f>
        <v>0</v>
      </c>
      <c r="N109" s="6"/>
    </row>
    <row r="110" spans="1:15" s="3" customFormat="1" ht="35.1" customHeight="1">
      <c r="A110" s="178"/>
      <c r="B110" s="179"/>
      <c r="C110" s="180"/>
      <c r="D110" s="248" t="s">
        <v>64</v>
      </c>
      <c r="E110" s="185"/>
      <c r="F110" s="185"/>
      <c r="G110" s="185"/>
      <c r="H110" s="111"/>
      <c r="I110" s="116" t="s">
        <v>59</v>
      </c>
      <c r="J110" s="266" t="s">
        <v>125</v>
      </c>
      <c r="K110" s="266"/>
      <c r="L110" s="267"/>
      <c r="M110" s="90">
        <f>IF(J110="SI",30,"0")</f>
        <v>30</v>
      </c>
      <c r="N110" s="6"/>
    </row>
    <row r="111" spans="1:15" s="3" customFormat="1" ht="20.100000000000001" customHeight="1">
      <c r="A111" s="154" t="s">
        <v>61</v>
      </c>
      <c r="B111" s="155"/>
      <c r="C111" s="155"/>
      <c r="D111" s="155"/>
      <c r="E111" s="155"/>
      <c r="F111" s="155"/>
      <c r="G111" s="155"/>
      <c r="H111" s="155"/>
      <c r="I111" s="155"/>
      <c r="J111" s="155"/>
      <c r="K111" s="155"/>
      <c r="L111" s="156"/>
      <c r="M111" s="91">
        <f>IF(SUM(M108:M110)&gt;30,30,SUM(M108:M110))</f>
        <v>30</v>
      </c>
      <c r="N111" s="6"/>
    </row>
    <row r="112" spans="1:15" s="3" customFormat="1" ht="37.5" customHeight="1">
      <c r="A112" s="172" t="s">
        <v>101</v>
      </c>
      <c r="B112" s="173"/>
      <c r="C112" s="174"/>
      <c r="D112" s="169" t="s">
        <v>65</v>
      </c>
      <c r="E112" s="170"/>
      <c r="F112" s="170"/>
      <c r="G112" s="171"/>
      <c r="H112" s="99"/>
      <c r="I112" s="115" t="s">
        <v>20</v>
      </c>
      <c r="J112" s="162" t="s">
        <v>125</v>
      </c>
      <c r="K112" s="163"/>
      <c r="L112" s="164"/>
      <c r="M112" s="60">
        <f>IF(J112="SI",10,"0")</f>
        <v>10</v>
      </c>
      <c r="N112" s="45"/>
      <c r="O112" s="12"/>
    </row>
    <row r="113" spans="1:14" s="3" customFormat="1" ht="57" customHeight="1">
      <c r="A113" s="178"/>
      <c r="B113" s="179"/>
      <c r="C113" s="180"/>
      <c r="D113" s="169" t="s">
        <v>103</v>
      </c>
      <c r="E113" s="170"/>
      <c r="F113" s="170"/>
      <c r="G113" s="171"/>
      <c r="H113" s="99"/>
      <c r="I113" s="115" t="s">
        <v>20</v>
      </c>
      <c r="J113" s="162" t="s">
        <v>124</v>
      </c>
      <c r="K113" s="163"/>
      <c r="L113" s="164"/>
      <c r="M113" s="127" t="str">
        <f>IF(J113="SI",10,"0")</f>
        <v>0</v>
      </c>
      <c r="N113" s="6"/>
    </row>
    <row r="114" spans="1:14" s="3" customFormat="1" ht="20.100000000000001" customHeight="1">
      <c r="A114" s="154" t="s">
        <v>80</v>
      </c>
      <c r="B114" s="207"/>
      <c r="C114" s="207"/>
      <c r="D114" s="207"/>
      <c r="E114" s="207"/>
      <c r="F114" s="207"/>
      <c r="G114" s="207"/>
      <c r="H114" s="207"/>
      <c r="I114" s="207"/>
      <c r="J114" s="207"/>
      <c r="K114" s="207"/>
      <c r="L114" s="208"/>
      <c r="M114" s="91">
        <f>IF(SUM(M112:M113)&gt;20,20,SUM(M112:M113))</f>
        <v>10</v>
      </c>
      <c r="N114" s="4"/>
    </row>
    <row r="115" spans="1:14" s="3" customFormat="1" ht="35.1" customHeight="1">
      <c r="A115" s="149" t="s">
        <v>105</v>
      </c>
      <c r="B115" s="150"/>
      <c r="C115" s="150"/>
      <c r="D115" s="150"/>
      <c r="E115" s="150"/>
      <c r="F115" s="257"/>
      <c r="G115" s="257"/>
      <c r="H115" s="257"/>
      <c r="I115" s="258"/>
      <c r="J115" s="123" t="s">
        <v>106</v>
      </c>
      <c r="K115" s="123"/>
      <c r="L115" s="123"/>
      <c r="M115" s="58">
        <f>M103+M107+M111+M114</f>
        <v>70</v>
      </c>
      <c r="N115" s="4"/>
    </row>
    <row r="116" spans="1:14" s="3" customFormat="1" ht="55.5" customHeight="1">
      <c r="A116" s="120"/>
      <c r="B116" s="121"/>
      <c r="C116" s="121"/>
      <c r="D116" s="121"/>
      <c r="E116" s="121"/>
      <c r="F116" s="121"/>
      <c r="G116" s="121"/>
      <c r="H116" s="121"/>
      <c r="I116" s="121"/>
      <c r="J116" s="121"/>
      <c r="K116" s="121"/>
      <c r="L116" s="121"/>
      <c r="M116" s="128" t="str">
        <f>IF(M115=0,"",IF(M115&lt;40,"Progetto non ammissibile",""))</f>
        <v/>
      </c>
      <c r="N116" s="4"/>
    </row>
    <row r="117" spans="1:14" s="3" customFormat="1" ht="32.25" customHeight="1" thickBot="1">
      <c r="A117" s="204" t="s">
        <v>113</v>
      </c>
      <c r="B117" s="205"/>
      <c r="C117" s="205"/>
      <c r="D117" s="205"/>
      <c r="E117" s="205"/>
      <c r="F117" s="205"/>
      <c r="G117" s="205"/>
      <c r="H117" s="205"/>
      <c r="I117" s="205"/>
      <c r="J117" s="205"/>
      <c r="K117" s="205"/>
      <c r="L117" s="205"/>
      <c r="M117" s="206"/>
      <c r="N117" s="13"/>
    </row>
    <row r="118" spans="1:14" s="3" customFormat="1" ht="20.100000000000001" customHeight="1">
      <c r="A118" s="17"/>
      <c r="B118" s="17"/>
      <c r="C118" s="17"/>
      <c r="D118" s="17"/>
      <c r="E118" s="19"/>
      <c r="F118" s="20"/>
      <c r="G118" s="20"/>
      <c r="H118" s="20"/>
      <c r="I118" s="20"/>
      <c r="J118" s="20"/>
      <c r="K118" s="20"/>
      <c r="L118" s="18"/>
      <c r="M118" s="18"/>
      <c r="N118" s="13"/>
    </row>
    <row r="119" spans="1:14" s="71" customFormat="1" ht="36" customHeight="1">
      <c r="A119" s="189" t="s">
        <v>112</v>
      </c>
      <c r="B119" s="189"/>
      <c r="C119" s="189"/>
      <c r="D119" s="189"/>
      <c r="E119" s="189"/>
      <c r="F119" s="189"/>
      <c r="G119" s="189"/>
      <c r="H119" s="189"/>
      <c r="I119" s="189"/>
      <c r="J119" s="189"/>
      <c r="K119" s="189"/>
      <c r="L119" s="189"/>
      <c r="M119" s="189"/>
      <c r="N119" s="16"/>
    </row>
    <row r="120" spans="1:14" s="3" customFormat="1" ht="20.100000000000001" customHeight="1">
      <c r="A120" s="78"/>
      <c r="B120" s="79"/>
      <c r="C120" s="79"/>
      <c r="D120" s="79"/>
      <c r="E120" s="122"/>
      <c r="F120" s="79"/>
      <c r="G120" s="79"/>
      <c r="H120" s="79"/>
      <c r="I120" s="79"/>
      <c r="J120" s="79"/>
      <c r="K120" s="79"/>
      <c r="L120" s="79"/>
      <c r="M120" s="79"/>
      <c r="N120" s="4"/>
    </row>
    <row r="121" spans="1:14" s="3" customFormat="1" ht="20.100000000000001" customHeight="1">
      <c r="A121" s="153" t="s">
        <v>34</v>
      </c>
      <c r="B121" s="256"/>
      <c r="C121" s="148" t="s">
        <v>33</v>
      </c>
      <c r="D121" s="148"/>
      <c r="E121" s="148"/>
      <c r="F121" s="148"/>
      <c r="G121" s="148" t="s">
        <v>35</v>
      </c>
      <c r="H121" s="148"/>
      <c r="I121" s="148"/>
      <c r="J121" s="148" t="s">
        <v>36</v>
      </c>
      <c r="K121" s="148"/>
      <c r="L121" s="148"/>
      <c r="M121" s="57" t="s">
        <v>37</v>
      </c>
      <c r="N121" s="4"/>
    </row>
    <row r="122" spans="1:14" s="3" customFormat="1" ht="93.75" customHeight="1">
      <c r="A122" s="151" t="s">
        <v>94</v>
      </c>
      <c r="B122" s="152"/>
      <c r="C122" s="188" t="s">
        <v>97</v>
      </c>
      <c r="D122" s="188"/>
      <c r="E122" s="188"/>
      <c r="F122" s="188"/>
      <c r="G122" s="158">
        <v>380000</v>
      </c>
      <c r="H122" s="159"/>
      <c r="I122" s="160"/>
      <c r="J122" s="158">
        <v>38000</v>
      </c>
      <c r="K122" s="159"/>
      <c r="L122" s="160"/>
      <c r="M122" s="81">
        <f>G122+J122</f>
        <v>418000</v>
      </c>
      <c r="N122" s="4"/>
    </row>
    <row r="123" spans="1:14" s="3" customFormat="1" ht="70.5" customHeight="1">
      <c r="A123" s="151" t="s">
        <v>95</v>
      </c>
      <c r="B123" s="152"/>
      <c r="C123" s="188" t="s">
        <v>92</v>
      </c>
      <c r="D123" s="188"/>
      <c r="E123" s="188"/>
      <c r="F123" s="188"/>
      <c r="G123" s="158">
        <v>15000</v>
      </c>
      <c r="H123" s="159"/>
      <c r="I123" s="160"/>
      <c r="J123" s="158"/>
      <c r="K123" s="159"/>
      <c r="L123" s="160"/>
      <c r="M123" s="81">
        <f>G123+J123</f>
        <v>15000</v>
      </c>
      <c r="N123" s="4"/>
    </row>
    <row r="124" spans="1:14" s="3" customFormat="1" ht="72.75" customHeight="1">
      <c r="A124" s="151" t="s">
        <v>96</v>
      </c>
      <c r="B124" s="152"/>
      <c r="C124" s="188" t="s">
        <v>93</v>
      </c>
      <c r="D124" s="188"/>
      <c r="E124" s="188"/>
      <c r="F124" s="188"/>
      <c r="G124" s="158">
        <v>45600</v>
      </c>
      <c r="H124" s="159"/>
      <c r="I124" s="160"/>
      <c r="J124" s="158">
        <v>10032</v>
      </c>
      <c r="K124" s="159"/>
      <c r="L124" s="160"/>
      <c r="M124" s="81">
        <f>G124+J124</f>
        <v>55632</v>
      </c>
      <c r="N124" s="23"/>
    </row>
    <row r="125" spans="1:14" s="3" customFormat="1" ht="35.1" customHeight="1">
      <c r="A125" s="148" t="s">
        <v>38</v>
      </c>
      <c r="B125" s="148"/>
      <c r="C125" s="148"/>
      <c r="D125" s="148"/>
      <c r="E125" s="148"/>
      <c r="F125" s="148"/>
      <c r="G125" s="157">
        <f>G122+G123+G124</f>
        <v>440600</v>
      </c>
      <c r="H125" s="157"/>
      <c r="I125" s="157"/>
      <c r="J125" s="157">
        <f>SUM(J122:L124)</f>
        <v>48032</v>
      </c>
      <c r="K125" s="157"/>
      <c r="L125" s="157"/>
      <c r="M125" s="82">
        <f>SUM(M122:M124)</f>
        <v>488632</v>
      </c>
      <c r="N125" s="23"/>
    </row>
    <row r="126" spans="1:14" s="3" customFormat="1" ht="20.100000000000001" customHeight="1">
      <c r="A126" s="80"/>
      <c r="B126" s="80"/>
      <c r="C126" s="80"/>
      <c r="D126" s="80"/>
      <c r="E126" s="80"/>
      <c r="F126" s="80"/>
      <c r="G126" s="83"/>
      <c r="H126" s="83"/>
      <c r="I126" s="83"/>
      <c r="J126" s="83"/>
      <c r="K126" s="83"/>
      <c r="L126" s="83"/>
      <c r="M126" s="83"/>
      <c r="N126"/>
    </row>
    <row r="127" spans="1:14" s="3" customFormat="1" ht="35.1" customHeight="1">
      <c r="B127" s="80"/>
      <c r="C127" s="161" t="s">
        <v>39</v>
      </c>
      <c r="D127" s="161"/>
      <c r="E127" s="161"/>
      <c r="F127" s="161"/>
      <c r="G127" s="161"/>
      <c r="H127" s="161"/>
      <c r="I127" s="161"/>
      <c r="J127" s="161"/>
      <c r="K127" s="80"/>
      <c r="L127" s="83"/>
      <c r="M127" s="83"/>
      <c r="N127"/>
    </row>
    <row r="128" spans="1:14" s="3" customFormat="1" ht="35.1" customHeight="1">
      <c r="B128" s="80"/>
      <c r="C128" s="148" t="s">
        <v>41</v>
      </c>
      <c r="D128" s="148"/>
      <c r="E128" s="148"/>
      <c r="F128" s="153"/>
      <c r="G128" s="148" t="s">
        <v>42</v>
      </c>
      <c r="H128" s="148"/>
      <c r="I128" s="148"/>
      <c r="J128" s="161"/>
      <c r="K128" s="161"/>
      <c r="L128" s="161"/>
      <c r="M128" s="83"/>
      <c r="N128"/>
    </row>
    <row r="129" spans="1:15" s="3" customFormat="1" ht="36.75" customHeight="1">
      <c r="A129" s="80"/>
      <c r="B129" s="80"/>
      <c r="C129" s="254" t="s">
        <v>40</v>
      </c>
      <c r="D129" s="254"/>
      <c r="E129" s="254"/>
      <c r="F129" s="255"/>
      <c r="G129" s="251" t="b">
        <f>IF(G125&lt;=500000,TRUE,FALSE)</f>
        <v>1</v>
      </c>
      <c r="H129" s="251"/>
      <c r="I129" s="251"/>
      <c r="J129" s="135" t="s">
        <v>116</v>
      </c>
      <c r="K129" s="135"/>
      <c r="L129" s="135"/>
      <c r="M129" s="129"/>
      <c r="N129"/>
    </row>
    <row r="130" spans="1:15" s="3" customFormat="1" ht="35.1" customHeight="1">
      <c r="A130" s="80"/>
      <c r="B130" s="80"/>
      <c r="C130" s="151" t="s">
        <v>91</v>
      </c>
      <c r="D130" s="241"/>
      <c r="E130" s="241"/>
      <c r="F130" s="241"/>
      <c r="G130" s="251" t="b">
        <f>IF((M123&lt;=M122*10/100),TRUE,FALSE)</f>
        <v>1</v>
      </c>
      <c r="H130" s="251"/>
      <c r="I130" s="251"/>
      <c r="J130" s="135" t="s">
        <v>114</v>
      </c>
      <c r="K130" s="135"/>
      <c r="L130" s="135"/>
      <c r="M130" s="129"/>
      <c r="N130"/>
    </row>
    <row r="131" spans="1:15" s="3" customFormat="1" ht="35.1" customHeight="1">
      <c r="A131" s="80"/>
      <c r="B131" s="80"/>
      <c r="C131" s="151" t="s">
        <v>43</v>
      </c>
      <c r="D131" s="241"/>
      <c r="E131" s="241"/>
      <c r="F131" s="241"/>
      <c r="G131" s="251" t="b">
        <f>IF((M124&lt;=(M122+M123)*12/100),TRUE,FALSE)</f>
        <v>0</v>
      </c>
      <c r="H131" s="251"/>
      <c r="I131" s="251"/>
      <c r="J131" s="135" t="s">
        <v>115</v>
      </c>
      <c r="K131" s="135"/>
      <c r="L131" s="135"/>
      <c r="M131" s="129"/>
      <c r="N131"/>
    </row>
    <row r="132" spans="1:15" ht="20.100000000000001" customHeight="1">
      <c r="A132" s="80"/>
      <c r="B132" s="80"/>
      <c r="C132" s="80"/>
      <c r="D132" s="80"/>
      <c r="E132" s="80"/>
      <c r="F132" s="80"/>
      <c r="G132" s="83"/>
      <c r="H132" s="83"/>
      <c r="I132" s="83"/>
      <c r="J132" s="83"/>
      <c r="K132" s="83"/>
      <c r="L132" s="83"/>
      <c r="M132" s="83"/>
      <c r="O132" s="3"/>
    </row>
    <row r="133" spans="1:15" ht="20.100000000000001" customHeight="1">
      <c r="A133" s="74"/>
      <c r="B133" s="75"/>
      <c r="C133" s="250" t="s">
        <v>32</v>
      </c>
      <c r="D133" s="250"/>
      <c r="E133" s="250"/>
      <c r="F133" s="250"/>
      <c r="G133" s="250"/>
      <c r="H133" s="250"/>
      <c r="I133" s="250"/>
      <c r="J133" s="250"/>
      <c r="K133" s="250"/>
      <c r="L133" s="250"/>
      <c r="M133" s="250"/>
      <c r="O133" s="3"/>
    </row>
    <row r="134" spans="1:15" ht="20.100000000000001" customHeight="1">
      <c r="A134" s="26"/>
      <c r="B134" s="76"/>
      <c r="C134" s="240" t="s">
        <v>82</v>
      </c>
      <c r="D134" s="240"/>
      <c r="E134" s="240"/>
      <c r="F134" s="240"/>
      <c r="G134" s="240"/>
      <c r="H134" s="240"/>
      <c r="I134" s="240"/>
      <c r="J134" s="240"/>
      <c r="K134" s="240"/>
      <c r="L134" s="240"/>
      <c r="M134" s="240"/>
      <c r="O134" s="3"/>
    </row>
    <row r="135" spans="1:15" ht="15.75">
      <c r="A135" s="26"/>
      <c r="B135" s="72"/>
      <c r="C135" s="240" t="s">
        <v>75</v>
      </c>
      <c r="D135" s="242"/>
      <c r="E135" s="242"/>
      <c r="F135" s="242"/>
      <c r="G135" s="242"/>
      <c r="H135" s="242"/>
      <c r="I135" s="242"/>
      <c r="J135" s="242"/>
      <c r="K135" s="242"/>
      <c r="L135" s="242"/>
      <c r="M135" s="242"/>
      <c r="O135" s="3"/>
    </row>
    <row r="136" spans="1:15" ht="20.100000000000001" customHeight="1">
      <c r="A136" s="77"/>
      <c r="B136" s="72"/>
      <c r="C136" s="240" t="s">
        <v>108</v>
      </c>
      <c r="D136" s="249"/>
      <c r="E136" s="249"/>
      <c r="F136" s="249"/>
      <c r="G136" s="249"/>
      <c r="H136" s="249"/>
      <c r="I136" s="249"/>
      <c r="J136" s="249"/>
      <c r="K136" s="249"/>
      <c r="L136" s="249"/>
      <c r="M136" s="249"/>
      <c r="O136" s="3"/>
    </row>
    <row r="137" spans="1:15" ht="20.100000000000001" customHeight="1">
      <c r="A137" s="66"/>
      <c r="B137" s="72"/>
      <c r="C137" s="240" t="s">
        <v>14</v>
      </c>
      <c r="D137" s="240"/>
      <c r="E137" s="240"/>
      <c r="F137" s="240"/>
      <c r="G137" s="240"/>
      <c r="H137" s="240"/>
      <c r="I137" s="240"/>
      <c r="J137" s="240"/>
      <c r="K137" s="240"/>
      <c r="L137" s="240"/>
      <c r="M137" s="240"/>
      <c r="O137" s="3"/>
    </row>
    <row r="138" spans="1:15" ht="20.100000000000001" customHeight="1">
      <c r="A138" s="66"/>
      <c r="B138" s="72"/>
      <c r="C138" s="240" t="s">
        <v>98</v>
      </c>
      <c r="D138" s="240"/>
      <c r="E138" s="240"/>
      <c r="F138" s="240"/>
      <c r="G138" s="240"/>
      <c r="H138" s="240"/>
      <c r="I138" s="240"/>
      <c r="J138" s="240"/>
      <c r="K138" s="240"/>
      <c r="L138" s="240"/>
      <c r="M138" s="240"/>
      <c r="O138" s="3"/>
    </row>
    <row r="139" spans="1:15" ht="13.5" customHeight="1">
      <c r="A139" s="17"/>
      <c r="B139" s="17"/>
      <c r="C139" s="17"/>
      <c r="D139" s="17"/>
      <c r="E139" s="19"/>
      <c r="F139" s="20"/>
      <c r="G139" s="20"/>
      <c r="H139" s="20"/>
      <c r="I139" s="20"/>
      <c r="J139" s="20"/>
      <c r="K139" s="20"/>
      <c r="L139" s="18"/>
      <c r="M139" s="18"/>
    </row>
    <row r="140" spans="1:15" ht="15">
      <c r="A140" s="17"/>
      <c r="B140" s="17"/>
      <c r="C140" s="17"/>
      <c r="D140" s="17"/>
      <c r="E140" s="19"/>
      <c r="F140" s="20"/>
      <c r="G140" s="20"/>
      <c r="H140" s="20"/>
      <c r="I140" s="20"/>
      <c r="J140" s="20"/>
      <c r="K140" s="20"/>
      <c r="L140" s="18"/>
      <c r="M140" s="18"/>
    </row>
    <row r="141" spans="1:15" ht="47.25" customHeight="1">
      <c r="A141" s="235" t="s">
        <v>9</v>
      </c>
      <c r="B141" s="235"/>
      <c r="C141" s="235"/>
      <c r="D141" s="235"/>
      <c r="E141" s="235"/>
      <c r="F141" s="235"/>
      <c r="G141" s="235"/>
      <c r="H141" s="235"/>
      <c r="I141" s="235"/>
      <c r="J141" s="235"/>
      <c r="K141" s="235"/>
      <c r="L141" s="235"/>
      <c r="M141" s="235"/>
    </row>
    <row r="142" spans="1:15" ht="15">
      <c r="A142" s="41"/>
      <c r="B142" s="42"/>
      <c r="C142" s="42"/>
      <c r="D142" s="41"/>
      <c r="E142" s="43"/>
      <c r="F142" s="43"/>
      <c r="G142" s="44"/>
      <c r="H142" s="44"/>
      <c r="I142" s="44"/>
      <c r="J142" s="44"/>
      <c r="K142" s="44"/>
      <c r="L142" s="42"/>
      <c r="M142" s="42"/>
    </row>
    <row r="143" spans="1:15" ht="15">
      <c r="A143" s="18"/>
      <c r="B143" s="38"/>
      <c r="C143" s="38"/>
      <c r="D143" s="18"/>
      <c r="E143" s="36"/>
      <c r="F143" s="36"/>
      <c r="G143" s="20"/>
      <c r="H143" s="20"/>
      <c r="I143" s="20"/>
      <c r="J143" s="20"/>
      <c r="K143" s="20"/>
      <c r="L143" s="38"/>
      <c r="M143" s="38"/>
    </row>
    <row r="144" spans="1:15" ht="15">
      <c r="A144" s="234"/>
      <c r="B144" s="234"/>
      <c r="C144" s="234"/>
      <c r="D144" s="234"/>
      <c r="E144" s="22" t="s">
        <v>0</v>
      </c>
      <c r="F144" s="48"/>
      <c r="G144" s="6"/>
      <c r="H144" s="6"/>
      <c r="I144" s="6"/>
      <c r="J144" s="6"/>
      <c r="K144" s="6"/>
      <c r="L144" s="6"/>
      <c r="M144" s="14"/>
    </row>
    <row r="145" spans="1:13" ht="15" customHeight="1">
      <c r="A145" s="141" t="s">
        <v>5</v>
      </c>
      <c r="B145" s="141"/>
      <c r="C145" s="141"/>
      <c r="D145" s="141"/>
      <c r="E145" s="6"/>
      <c r="F145" s="37" t="s">
        <v>6</v>
      </c>
      <c r="G145" s="6"/>
      <c r="H145" s="6"/>
      <c r="I145" s="236" t="s">
        <v>1</v>
      </c>
      <c r="J145" s="236"/>
      <c r="K145" s="236"/>
      <c r="L145" s="236"/>
      <c r="M145" s="236"/>
    </row>
    <row r="146" spans="1:13" ht="15" customHeight="1">
      <c r="A146" s="6"/>
      <c r="B146" s="6"/>
      <c r="C146" s="6"/>
      <c r="D146" s="6"/>
      <c r="E146" s="6"/>
      <c r="F146" s="6"/>
      <c r="G146" s="6"/>
      <c r="H146" s="6"/>
      <c r="I146" s="141" t="s">
        <v>7</v>
      </c>
      <c r="J146" s="141"/>
      <c r="K146" s="141"/>
      <c r="L146" s="141"/>
      <c r="M146" s="141"/>
    </row>
    <row r="147" spans="1:13" ht="15" customHeight="1">
      <c r="A147" s="6"/>
      <c r="B147" s="6"/>
      <c r="C147" s="6"/>
      <c r="D147" s="6"/>
      <c r="E147" s="6"/>
      <c r="F147" s="6"/>
      <c r="G147" s="6"/>
      <c r="H147" s="6"/>
      <c r="I147" s="6"/>
      <c r="J147" s="3"/>
      <c r="K147" s="3"/>
      <c r="L147" s="3"/>
      <c r="M147" s="14"/>
    </row>
    <row r="148" spans="1:13" ht="15" customHeight="1">
      <c r="A148" s="6"/>
      <c r="B148" s="6"/>
      <c r="C148" s="6"/>
      <c r="D148" s="6"/>
      <c r="E148" s="6"/>
      <c r="F148" s="6"/>
      <c r="G148" s="6"/>
      <c r="H148" s="6"/>
      <c r="I148" s="238"/>
      <c r="J148" s="238"/>
      <c r="K148" s="238"/>
      <c r="L148" s="238"/>
      <c r="M148" s="238"/>
    </row>
    <row r="149" spans="1:13" ht="15" customHeight="1">
      <c r="A149" s="17"/>
      <c r="B149" s="17"/>
      <c r="C149" s="17"/>
      <c r="D149" s="17"/>
      <c r="E149" s="19"/>
      <c r="F149" s="20"/>
      <c r="G149" s="20"/>
      <c r="H149" s="20"/>
      <c r="I149" s="237" t="s">
        <v>73</v>
      </c>
      <c r="J149" s="237"/>
      <c r="K149" s="237"/>
      <c r="L149" s="237"/>
      <c r="M149" s="237"/>
    </row>
    <row r="150" spans="1:13" ht="15" customHeight="1">
      <c r="A150" s="3"/>
      <c r="B150" s="3"/>
      <c r="C150" s="3"/>
      <c r="D150" s="3"/>
      <c r="E150" s="3"/>
      <c r="F150" s="3"/>
      <c r="G150" s="3"/>
      <c r="H150" s="3"/>
      <c r="I150" s="3"/>
      <c r="J150" s="3"/>
      <c r="K150" s="3"/>
      <c r="L150" s="3"/>
      <c r="M150" s="3"/>
    </row>
    <row r="151" spans="1:13" ht="15" customHeight="1"/>
    <row r="152" spans="1:13" ht="15" customHeight="1"/>
    <row r="153" spans="1:13" ht="48" customHeight="1">
      <c r="A153" s="235" t="s">
        <v>8</v>
      </c>
      <c r="B153" s="235"/>
      <c r="C153" s="235"/>
      <c r="D153" s="235"/>
      <c r="E153" s="235"/>
      <c r="F153" s="235"/>
      <c r="G153" s="235"/>
      <c r="H153" s="235"/>
      <c r="I153" s="235"/>
      <c r="J153" s="235"/>
      <c r="K153" s="235"/>
      <c r="L153" s="235"/>
      <c r="M153" s="235"/>
    </row>
    <row r="154" spans="1:13" ht="15" customHeight="1">
      <c r="A154" s="46"/>
      <c r="B154" s="46"/>
      <c r="C154" s="46"/>
      <c r="D154" s="46"/>
      <c r="E154" s="46"/>
      <c r="F154" s="46"/>
      <c r="G154" s="46"/>
      <c r="H154" s="46"/>
      <c r="I154" s="46"/>
      <c r="J154" s="46"/>
      <c r="K154" s="46"/>
      <c r="L154" s="46"/>
      <c r="M154" s="46"/>
    </row>
    <row r="155" spans="1:13" ht="15" customHeight="1"/>
    <row r="156" spans="1:13" ht="15" customHeight="1">
      <c r="A156" s="234"/>
      <c r="B156" s="234"/>
      <c r="C156" s="234"/>
      <c r="D156" s="234"/>
      <c r="E156" s="22" t="s">
        <v>0</v>
      </c>
      <c r="F156" s="126"/>
      <c r="G156" s="6"/>
      <c r="H156" s="6"/>
      <c r="I156" s="6"/>
      <c r="J156" s="6"/>
      <c r="K156" s="6"/>
      <c r="L156" s="6"/>
      <c r="M156" s="14"/>
    </row>
    <row r="157" spans="1:13" ht="15" customHeight="1">
      <c r="A157" s="141" t="s">
        <v>5</v>
      </c>
      <c r="B157" s="141"/>
      <c r="C157" s="141"/>
      <c r="D157" s="141"/>
      <c r="E157" s="6"/>
      <c r="F157" s="37" t="s">
        <v>6</v>
      </c>
      <c r="G157" s="6"/>
      <c r="H157" s="6"/>
      <c r="I157" s="236" t="s">
        <v>1</v>
      </c>
      <c r="J157" s="236"/>
      <c r="K157" s="236"/>
      <c r="L157" s="236"/>
      <c r="M157" s="236"/>
    </row>
    <row r="158" spans="1:13" ht="15" customHeight="1">
      <c r="A158" s="6"/>
      <c r="B158" s="6"/>
      <c r="C158" s="6"/>
      <c r="D158" s="6"/>
      <c r="E158" s="6"/>
      <c r="F158" s="6"/>
      <c r="G158" s="6"/>
      <c r="H158" s="6"/>
      <c r="I158" s="141" t="s">
        <v>7</v>
      </c>
      <c r="J158" s="141"/>
      <c r="K158" s="141"/>
      <c r="L158" s="141"/>
      <c r="M158" s="141"/>
    </row>
    <row r="159" spans="1:13" ht="15" customHeight="1">
      <c r="A159" s="6"/>
      <c r="B159" s="6"/>
      <c r="C159" s="6"/>
      <c r="D159" s="6"/>
      <c r="E159" s="6"/>
      <c r="F159" s="6"/>
      <c r="G159" s="6"/>
      <c r="H159" s="6"/>
      <c r="I159" s="6"/>
      <c r="J159" s="3"/>
      <c r="K159" s="3"/>
      <c r="L159" s="3"/>
      <c r="M159" s="14"/>
    </row>
    <row r="160" spans="1:13" ht="15" customHeight="1">
      <c r="A160" s="6"/>
      <c r="B160" s="6"/>
      <c r="C160" s="6"/>
      <c r="D160" s="6"/>
      <c r="E160" s="6"/>
      <c r="F160" s="6"/>
      <c r="G160" s="6"/>
      <c r="H160" s="6"/>
      <c r="I160" s="238"/>
      <c r="J160" s="238"/>
      <c r="K160" s="238"/>
      <c r="L160" s="238"/>
      <c r="M160" s="238"/>
    </row>
    <row r="161" spans="1:13" ht="15" customHeight="1">
      <c r="A161" s="17"/>
      <c r="B161" s="17"/>
      <c r="C161" s="17"/>
      <c r="D161" s="17"/>
      <c r="E161" s="19"/>
      <c r="F161" s="20"/>
      <c r="G161" s="20"/>
      <c r="H161" s="20"/>
      <c r="I161" s="237" t="s">
        <v>73</v>
      </c>
      <c r="J161" s="237"/>
      <c r="K161" s="237"/>
      <c r="L161" s="237"/>
      <c r="M161" s="237"/>
    </row>
    <row r="162" spans="1:13" ht="15" customHeight="1"/>
    <row r="165" spans="1:13" ht="15">
      <c r="A165" s="233" t="s">
        <v>72</v>
      </c>
      <c r="B165" s="233"/>
      <c r="C165" s="233"/>
      <c r="D165" s="233"/>
      <c r="E165" s="233"/>
      <c r="F165" s="233"/>
      <c r="G165" s="233"/>
      <c r="H165" s="233"/>
      <c r="I165" s="233"/>
      <c r="J165" s="233"/>
      <c r="K165" s="233"/>
      <c r="L165" s="233"/>
      <c r="M165" s="233"/>
    </row>
  </sheetData>
  <sheetProtection password="AD4E" sheet="1" objects="1" scenarios="1" selectLockedCells="1"/>
  <mergeCells count="164">
    <mergeCell ref="G131:I131"/>
    <mergeCell ref="A53:M53"/>
    <mergeCell ref="A42:M42"/>
    <mergeCell ref="I21:M21"/>
    <mergeCell ref="D32:E32"/>
    <mergeCell ref="C129:F129"/>
    <mergeCell ref="G129:I129"/>
    <mergeCell ref="J124:L124"/>
    <mergeCell ref="J121:L121"/>
    <mergeCell ref="C121:F121"/>
    <mergeCell ref="A121:B121"/>
    <mergeCell ref="A47:M47"/>
    <mergeCell ref="A44:M44"/>
    <mergeCell ref="A50:M50"/>
    <mergeCell ref="A45:M45"/>
    <mergeCell ref="A51:M51"/>
    <mergeCell ref="A99:C99"/>
    <mergeCell ref="A71:M71"/>
    <mergeCell ref="F115:I115"/>
    <mergeCell ref="D100:G102"/>
    <mergeCell ref="J110:L110"/>
    <mergeCell ref="D105:G105"/>
    <mergeCell ref="J105:L105"/>
    <mergeCell ref="A100:C102"/>
    <mergeCell ref="J130:L130"/>
    <mergeCell ref="J131:L131"/>
    <mergeCell ref="A55:M55"/>
    <mergeCell ref="A57:M57"/>
    <mergeCell ref="A59:M59"/>
    <mergeCell ref="C137:M137"/>
    <mergeCell ref="C138:M138"/>
    <mergeCell ref="C130:F130"/>
    <mergeCell ref="I149:M149"/>
    <mergeCell ref="C135:M135"/>
    <mergeCell ref="D108:G108"/>
    <mergeCell ref="G123:I123"/>
    <mergeCell ref="J123:L123"/>
    <mergeCell ref="I146:M146"/>
    <mergeCell ref="I148:M148"/>
    <mergeCell ref="J128:L128"/>
    <mergeCell ref="D109:G109"/>
    <mergeCell ref="A108:C110"/>
    <mergeCell ref="D110:G110"/>
    <mergeCell ref="C136:M136"/>
    <mergeCell ref="C134:M134"/>
    <mergeCell ref="C131:F131"/>
    <mergeCell ref="C133:M133"/>
    <mergeCell ref="G130:I130"/>
    <mergeCell ref="A165:M165"/>
    <mergeCell ref="A144:D144"/>
    <mergeCell ref="A156:D156"/>
    <mergeCell ref="A141:M141"/>
    <mergeCell ref="A153:M153"/>
    <mergeCell ref="I157:M157"/>
    <mergeCell ref="I158:M158"/>
    <mergeCell ref="I161:M161"/>
    <mergeCell ref="A145:D145"/>
    <mergeCell ref="I145:M145"/>
    <mergeCell ref="I160:M160"/>
    <mergeCell ref="A157:D157"/>
    <mergeCell ref="A89:M89"/>
    <mergeCell ref="M100:M102"/>
    <mergeCell ref="A112:C113"/>
    <mergeCell ref="D113:G113"/>
    <mergeCell ref="D99:I99"/>
    <mergeCell ref="A107:L107"/>
    <mergeCell ref="A87:M87"/>
    <mergeCell ref="A111:L111"/>
    <mergeCell ref="D104:G104"/>
    <mergeCell ref="J109:L109"/>
    <mergeCell ref="A96:M96"/>
    <mergeCell ref="J15:K15"/>
    <mergeCell ref="G30:H30"/>
    <mergeCell ref="A37:M37"/>
    <mergeCell ref="C39:M39"/>
    <mergeCell ref="A39:B39"/>
    <mergeCell ref="B14:E14"/>
    <mergeCell ref="C22:F22"/>
    <mergeCell ref="A63:M63"/>
    <mergeCell ref="B23:E23"/>
    <mergeCell ref="G32:I32"/>
    <mergeCell ref="D16:F16"/>
    <mergeCell ref="G16:I16"/>
    <mergeCell ref="J16:M16"/>
    <mergeCell ref="B24:C24"/>
    <mergeCell ref="L32:M32"/>
    <mergeCell ref="G22:H22"/>
    <mergeCell ref="I30:M30"/>
    <mergeCell ref="L15:M15"/>
    <mergeCell ref="B16:C16"/>
    <mergeCell ref="G15:I15"/>
    <mergeCell ref="A40:B40"/>
    <mergeCell ref="A41:B41"/>
    <mergeCell ref="C21:F21"/>
    <mergeCell ref="A62:M62"/>
    <mergeCell ref="A65:M65"/>
    <mergeCell ref="A77:M77"/>
    <mergeCell ref="A68:M68"/>
    <mergeCell ref="A69:M69"/>
    <mergeCell ref="C122:F122"/>
    <mergeCell ref="A119:M119"/>
    <mergeCell ref="C124:F124"/>
    <mergeCell ref="G124:I124"/>
    <mergeCell ref="I22:J22"/>
    <mergeCell ref="A75:M75"/>
    <mergeCell ref="J100:L102"/>
    <mergeCell ref="B92:L92"/>
    <mergeCell ref="A81:M81"/>
    <mergeCell ref="A94:M94"/>
    <mergeCell ref="A74:M74"/>
    <mergeCell ref="A83:M83"/>
    <mergeCell ref="A80:M80"/>
    <mergeCell ref="A97:M97"/>
    <mergeCell ref="I100:I102"/>
    <mergeCell ref="A122:B122"/>
    <mergeCell ref="A86:M86"/>
    <mergeCell ref="A117:M117"/>
    <mergeCell ref="A114:L114"/>
    <mergeCell ref="J113:L113"/>
    <mergeCell ref="A115:E115"/>
    <mergeCell ref="A124:B124"/>
    <mergeCell ref="C128:F128"/>
    <mergeCell ref="A125:F125"/>
    <mergeCell ref="A103:L103"/>
    <mergeCell ref="G125:I125"/>
    <mergeCell ref="J125:L125"/>
    <mergeCell ref="G122:I122"/>
    <mergeCell ref="J122:L122"/>
    <mergeCell ref="C127:J127"/>
    <mergeCell ref="J112:L112"/>
    <mergeCell ref="G121:I121"/>
    <mergeCell ref="J106:L106"/>
    <mergeCell ref="J108:L108"/>
    <mergeCell ref="D112:G112"/>
    <mergeCell ref="A104:C106"/>
    <mergeCell ref="J104:L104"/>
    <mergeCell ref="D106:G106"/>
    <mergeCell ref="G128:I128"/>
    <mergeCell ref="A123:B123"/>
    <mergeCell ref="C123:F123"/>
    <mergeCell ref="A3:M3"/>
    <mergeCell ref="A8:M8"/>
    <mergeCell ref="A7:M7"/>
    <mergeCell ref="A4:M4"/>
    <mergeCell ref="A5:M5"/>
    <mergeCell ref="A19:D19"/>
    <mergeCell ref="J129:L129"/>
    <mergeCell ref="C41:M41"/>
    <mergeCell ref="C40:M40"/>
    <mergeCell ref="A10:D10"/>
    <mergeCell ref="B12:M12"/>
    <mergeCell ref="B13:C13"/>
    <mergeCell ref="D13:M13"/>
    <mergeCell ref="F14:M14"/>
    <mergeCell ref="G21:H21"/>
    <mergeCell ref="A35:M35"/>
    <mergeCell ref="D24:I24"/>
    <mergeCell ref="J32:K32"/>
    <mergeCell ref="A28:D28"/>
    <mergeCell ref="C30:F30"/>
    <mergeCell ref="F23:M23"/>
    <mergeCell ref="C31:M31"/>
    <mergeCell ref="A56:M56"/>
    <mergeCell ref="J99:L99"/>
  </mergeCells>
  <phoneticPr fontId="2" type="noConversion"/>
  <printOptions horizontalCentered="1"/>
  <pageMargins left="0.31496062992125984" right="0.31496062992125984" top="0.59055118110236227" bottom="0.59055118110236227" header="0.31496062992125984" footer="0.31496062992125984"/>
  <pageSetup paperSize="9" scale="50" orientation="portrait" r:id="rId1"/>
  <headerFooter alignWithMargins="0">
    <oddFooter>&amp;CPagina &amp;P di &amp;N</oddFooter>
  </headerFooter>
  <rowBreaks count="5" manualBreakCount="5">
    <brk id="33" max="12" man="1"/>
    <brk id="60" max="10" man="1"/>
    <brk id="84" max="10" man="1"/>
    <brk id="90" max="10" man="1"/>
    <brk id="117" max="10"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Allegato 1</vt:lpstr>
      <vt:lpstr>'Allegato 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USER</cp:lastModifiedBy>
  <cp:lastPrinted>2017-06-09T09:42:35Z</cp:lastPrinted>
  <dcterms:created xsi:type="dcterms:W3CDTF">2008-04-06T12:01:31Z</dcterms:created>
  <dcterms:modified xsi:type="dcterms:W3CDTF">2017-06-12T15:27:35Z</dcterms:modified>
</cp:coreProperties>
</file>