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 Sindaco\Desktop\"/>
    </mc:Choice>
  </mc:AlternateContent>
  <xr:revisionPtr revIDLastSave="0" documentId="8_{E1569392-3EDA-47BE-AE89-9998E0242097}" xr6:coauthVersionLast="45" xr6:coauthVersionMax="45" xr10:uidLastSave="{00000000-0000-0000-0000-000000000000}"/>
  <bookViews>
    <workbookView xWindow="-120" yWindow="-120" windowWidth="29040" windowHeight="15840" xr2:uid="{FC697143-9702-45D0-A1F0-D1D2E900E8BF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  <c r="C44" i="1"/>
  <c r="C39" i="1"/>
  <c r="C40" i="1" s="1"/>
  <c r="C35" i="1"/>
  <c r="C25" i="1"/>
  <c r="C20" i="1"/>
  <c r="C26" i="1" s="1"/>
  <c r="C14" i="1"/>
  <c r="C47" i="1" l="1"/>
  <c r="C41" i="1"/>
</calcChain>
</file>

<file path=xl/sharedStrings.xml><?xml version="1.0" encoding="utf-8"?>
<sst xmlns="http://schemas.openxmlformats.org/spreadsheetml/2006/main" count="79" uniqueCount="68">
  <si>
    <t>FONDO RISORSE DECENTRATE ANNO 2020</t>
  </si>
  <si>
    <t>COSTITUZIONE</t>
  </si>
  <si>
    <t>RISORSE STABILI SOGGETTE AL LIMITE</t>
  </si>
  <si>
    <t xml:space="preserve">Riferimento Contrattuale </t>
  </si>
  <si>
    <t>Voce</t>
  </si>
  <si>
    <t>Importo</t>
  </si>
  <si>
    <t>art. 31 comma 2 CCNL 2002-05</t>
  </si>
  <si>
    <t xml:space="preserve">UNICO IMPORTO CONSOLIDATO ANNO 2003 </t>
  </si>
  <si>
    <t>art. 32 comma 1 CCNL 2002-05</t>
  </si>
  <si>
    <t>0,62% Monte salari 2001</t>
  </si>
  <si>
    <t>art. 32 comma 2 CCNL 2002-05</t>
  </si>
  <si>
    <t>0,50% Monte salari 2001</t>
  </si>
  <si>
    <t>art. 32 comma 7 CCNL 2002-05</t>
  </si>
  <si>
    <t>INCREMENTI CCNL 2002-05  (CONFLUISCE STABILMENTE LO 0,20% M.S. 2001 SOLO SE NON UTILIZZATO NEL 2017 PER A.P., ART. 67, C.1, 3°PER. CCNL 2016-18)</t>
  </si>
  <si>
    <t>art. 4. commi 1,4,5 PARTE FISSA
CCNL 2004-05</t>
  </si>
  <si>
    <t>0,50% Monte salari 2003</t>
  </si>
  <si>
    <t xml:space="preserve">art.8 commi 2,5,6,7 PARTE FISSA CCNL 2006-09 </t>
  </si>
  <si>
    <t>0,60% Monte salari 2005</t>
  </si>
  <si>
    <t>DICHIARAZIONE CONGIUNTA N.14 CCNL 2002-05 - n. 4  CCNL 2008-09</t>
  </si>
  <si>
    <t xml:space="preserve">RIDETERMINAZIONE PER INCREMENTO STIPENDIO </t>
  </si>
  <si>
    <t>art. 4, comma 2 ccnl 05/10/2001</t>
  </si>
  <si>
    <t>Recupero R.I.A. ed assegni ad personam personale cessato consolidato</t>
  </si>
  <si>
    <t>art. 9, comma 2 bis L. 122/2010</t>
  </si>
  <si>
    <t xml:space="preserve"> DECURTAZIONI </t>
  </si>
  <si>
    <t>art. 67, comma 1, CCNL 21/05/2018</t>
  </si>
  <si>
    <t>Unico importo consolidato anno 2017</t>
  </si>
  <si>
    <t>art. 67, comma 2, lett. c), CCNL 21/05/2018</t>
  </si>
  <si>
    <t xml:space="preserve">Recupero R.I.A. ed assegni ad personam personale cessato </t>
  </si>
  <si>
    <t>art. 67, comma 2, lett. d), CCNL 21/05/2018</t>
  </si>
  <si>
    <t>Risorse riassorbite ai sensi dell'art. 2, comma 3, del D. Lgs. n. 165/2001</t>
  </si>
  <si>
    <t>art. 67, comma 2, lett. e), CCNL 21/05/2018</t>
  </si>
  <si>
    <t>Integrazione parte stabile oneri trattamento economico personale trasferito, anche nell'ambito di processi associativi, di delega o trasferimento di funzioni, a fronte di riduzione stabile dei fondi delle amministrazioni di provenienza</t>
  </si>
  <si>
    <t>art. 67, comma 2, lett. g), CCNL 21/05/2018</t>
  </si>
  <si>
    <t>Risorse corrispondenti a riduzioni stabili del fondo per il lavoro straordinario</t>
  </si>
  <si>
    <t>art. 67, comma 2, lett. h), CCNL 21/05/2018</t>
  </si>
  <si>
    <t>Risorse stanziate dagli enti per i maggiori trattamenti economici del personale dovuti a incremento stabile delle dotazioni organiche</t>
  </si>
  <si>
    <t>TOTALE RISORSE STABILI SOGGETTE AL LIMITE</t>
  </si>
  <si>
    <t>RISORSE STABILI NON SOGGETTE AL LIMITE</t>
  </si>
  <si>
    <t>art. 67, comma 2, lett. a), CCNL 21/05/2018</t>
  </si>
  <si>
    <t>Euro 83,20 per ciascuna delle unità di personale in servizio al 31/12/2015 (dal 2019)</t>
  </si>
  <si>
    <t>art. 67, comma 2, lett. b), CCNL 21/05/2018</t>
  </si>
  <si>
    <t>Differenza tra gli incrementi a regime riconosciuti alle posizioni economiche di ciascuna categoria e gli stessi incrementi riconcosciuti alle posizioni iniziali</t>
  </si>
  <si>
    <t>TOTALE RISORSE STABILI NON SOGGETTE AL LIMITE</t>
  </si>
  <si>
    <t>TOTALE RISORSE STABILI (A)</t>
  </si>
  <si>
    <t>RISORSE VARIABILI SOGGETTE AL LIMITE</t>
  </si>
  <si>
    <t>art. 67, comma 3, lett. a), CCNL 21/05/2018</t>
  </si>
  <si>
    <t>Somme derivanti attuazione art. 43 L.449/97 (contratti sponsorizzazione, comportanti risparmi di gestione)</t>
  </si>
  <si>
    <t>art. 67, comma 3, lett. b), CCNL 21/05/2018</t>
  </si>
  <si>
    <t>Economie da piani di razionalizzazione - art. 16, commi 4 e 5, D.L. 98/2011</t>
  </si>
  <si>
    <t>art. 67, comma 3, lett. c), CCNL 21/05/2018</t>
  </si>
  <si>
    <t>Risorse previste da disposizioni di legge per incentivi  ( Fondo compensazione avvocatura interna e Compensi partecipazione Commissione Elettorale Circondariale) - soggette al limite. Importo massimo teorico</t>
  </si>
  <si>
    <t>Risorse previste da disposizioni di legge per incentivi - altri -  gli incentivi per le funzioni tecniche art. 113 del D. Lgs. n. 50/2016 (dal 19/04/2016 al 31/12/2017) soggette al limite. Importo massimo teorico</t>
  </si>
  <si>
    <t>art. 67, comma 3, lett. d), CCNL 21/05/2018</t>
  </si>
  <si>
    <t>Frazione di R.I.A. e assegni ad personam personale cessato per le mensilità residue dopo la cessazione anno precedente</t>
  </si>
  <si>
    <t xml:space="preserve">TOTALE RISORSE VARIABILI SOGGETTE AL LIMITE </t>
  </si>
  <si>
    <t>RISORSE VARIABILI NON SOGGETTE AL LIMITE</t>
  </si>
  <si>
    <t>art. 67, comma 3, lett. e), CCNL 21/05/2018</t>
  </si>
  <si>
    <t>Eventuali risparmi a consuntivo derivanti dalla disciplina dello straordinario</t>
  </si>
  <si>
    <t>art. 87, comma 1 ultimo periodo CCNL 21/05/2018</t>
  </si>
  <si>
    <t xml:space="preserve">Economia Fondo anno precedente </t>
  </si>
  <si>
    <t xml:space="preserve">TOTALE RISORSE VARIABILI NON  SOGGETTE AL LIMITE </t>
  </si>
  <si>
    <t>TOTALE RISORSE VARIABILI  (B)</t>
  </si>
  <si>
    <t>TOTALE RISORSE  (C)  =  (A+B)</t>
  </si>
  <si>
    <t>DECURTAZIONI</t>
  </si>
  <si>
    <t>,</t>
  </si>
  <si>
    <t>Decurtazione Fondo per rispetto limite 2016</t>
  </si>
  <si>
    <t>TOTALE DECURTAZIONI  ( D)</t>
  </si>
  <si>
    <t>TOTALE FONDO RISORSE DECENTRATE ANNO 2020
E = (C -D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</si>
</sst>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.00;[Red]#,##0.00"/>
    <numFmt numFmtId="166" formatCode="&quot;€&quot;\ #,##0.00;[Red]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b/>
      <sz val="14"/>
      <color indexed="9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b/>
      <sz val="12"/>
      <color indexed="63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3" fontId="11" fillId="0" borderId="0" xfId="1" applyFont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vertical="center"/>
    </xf>
    <xf numFmtId="43" fontId="11" fillId="0" borderId="1" xfId="1" applyFont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5" borderId="1" xfId="0" applyFont="1" applyFill="1" applyBorder="1" applyAlignment="1">
      <alignment horizontal="right" vertical="center"/>
    </xf>
    <xf numFmtId="165" fontId="7" fillId="3" borderId="1" xfId="1" applyNumberFormat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Fill="1" applyBorder="1" applyAlignment="1">
      <alignment horizontal="center" vertical="center" wrapText="1"/>
    </xf>
    <xf numFmtId="43" fontId="11" fillId="0" borderId="0" xfId="1" applyFont="1" applyAlignment="1">
      <alignment vertical="center"/>
    </xf>
    <xf numFmtId="43" fontId="11" fillId="0" borderId="1" xfId="1" applyFont="1" applyFill="1" applyBorder="1" applyAlignment="1">
      <alignment horizontal="right" vertical="center"/>
    </xf>
    <xf numFmtId="43" fontId="11" fillId="4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166" fontId="7" fillId="3" borderId="4" xfId="1" applyNumberFormat="1" applyFont="1" applyFill="1" applyBorder="1" applyAlignment="1">
      <alignment horizontal="center" vertical="center" wrapText="1"/>
    </xf>
    <xf numFmtId="43" fontId="7" fillId="0" borderId="0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3" fontId="7" fillId="0" borderId="1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nari%20Antonia/Desktop/fondo/anno%202020/Copia%20di%20Fondo%202020%20Arquata%20%20costituzio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^ stabile  e varia2020"/>
      <sheetName val="conteggi"/>
      <sheetName val="def RISPETTO LIM.2020 "/>
      <sheetName val="UTILIZZO "/>
      <sheetName val="rispetto limite 2016"/>
    </sheetNames>
    <sheetDataSet>
      <sheetData sheetId="0"/>
      <sheetData sheetId="1"/>
      <sheetData sheetId="2"/>
      <sheetData sheetId="3"/>
      <sheetData sheetId="4">
        <row r="21">
          <cell r="C21">
            <v>-1725.5099999999948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3EF5-EA99-4375-9A95-BD8244612FFB}">
  <dimension ref="A1:C47"/>
  <sheetViews>
    <sheetView tabSelected="1" workbookViewId="0">
      <selection activeCell="C47" sqref="C47"/>
    </sheetView>
  </sheetViews>
  <sheetFormatPr defaultRowHeight="15" x14ac:dyDescent="0.25"/>
  <cols>
    <col min="1" max="1" width="52.85546875" bestFit="1" customWidth="1"/>
    <col min="2" max="2" width="40.42578125" bestFit="1" customWidth="1"/>
    <col min="3" max="3" width="15" bestFit="1" customWidth="1"/>
  </cols>
  <sheetData>
    <row r="1" spans="1:3" ht="15.75" x14ac:dyDescent="0.25">
      <c r="A1" s="45" t="s">
        <v>0</v>
      </c>
      <c r="B1" s="45"/>
      <c r="C1" s="45"/>
    </row>
    <row r="2" spans="1:3" ht="15.75" x14ac:dyDescent="0.25">
      <c r="A2" s="45" t="s">
        <v>1</v>
      </c>
      <c r="B2" s="45"/>
      <c r="C2" s="45"/>
    </row>
    <row r="3" spans="1:3" ht="15.75" x14ac:dyDescent="0.25">
      <c r="A3" s="1" t="s">
        <v>2</v>
      </c>
      <c r="B3" s="10"/>
      <c r="C3" s="18"/>
    </row>
    <row r="4" spans="1:3" x14ac:dyDescent="0.25">
      <c r="A4" s="2" t="s">
        <v>3</v>
      </c>
      <c r="B4" s="11" t="s">
        <v>4</v>
      </c>
      <c r="C4" s="7" t="s">
        <v>5</v>
      </c>
    </row>
    <row r="5" spans="1:3" x14ac:dyDescent="0.25">
      <c r="A5" s="3" t="s">
        <v>6</v>
      </c>
      <c r="B5" s="12" t="s">
        <v>7</v>
      </c>
      <c r="C5" s="19">
        <v>20839.28</v>
      </c>
    </row>
    <row r="6" spans="1:3" x14ac:dyDescent="0.25">
      <c r="A6" s="4" t="s">
        <v>8</v>
      </c>
      <c r="B6" s="13" t="s">
        <v>9</v>
      </c>
      <c r="C6" s="19">
        <v>1236.9000000000001</v>
      </c>
    </row>
    <row r="7" spans="1:3" x14ac:dyDescent="0.25">
      <c r="A7" s="4" t="s">
        <v>10</v>
      </c>
      <c r="B7" s="13" t="s">
        <v>11</v>
      </c>
      <c r="C7" s="19">
        <v>997.5</v>
      </c>
    </row>
    <row r="8" spans="1:3" ht="45" x14ac:dyDescent="0.25">
      <c r="A8" s="4" t="s">
        <v>12</v>
      </c>
      <c r="B8" s="12" t="s">
        <v>13</v>
      </c>
      <c r="C8" s="19"/>
    </row>
    <row r="9" spans="1:3" ht="22.5" x14ac:dyDescent="0.25">
      <c r="A9" s="3" t="s">
        <v>14</v>
      </c>
      <c r="B9" s="13" t="s">
        <v>15</v>
      </c>
      <c r="C9" s="20">
        <v>1007.6</v>
      </c>
    </row>
    <row r="10" spans="1:3" x14ac:dyDescent="0.25">
      <c r="A10" s="3" t="s">
        <v>16</v>
      </c>
      <c r="B10" s="13" t="s">
        <v>17</v>
      </c>
      <c r="C10" s="20">
        <v>1351.63</v>
      </c>
    </row>
    <row r="11" spans="1:3" ht="22.5" x14ac:dyDescent="0.25">
      <c r="A11" s="3" t="s">
        <v>18</v>
      </c>
      <c r="B11" s="12" t="s">
        <v>19</v>
      </c>
      <c r="C11" s="21"/>
    </row>
    <row r="12" spans="1:3" ht="22.5" x14ac:dyDescent="0.25">
      <c r="A12" s="4" t="s">
        <v>20</v>
      </c>
      <c r="B12" s="12" t="s">
        <v>21</v>
      </c>
      <c r="C12" s="21">
        <v>2522.2600000000002</v>
      </c>
    </row>
    <row r="13" spans="1:3" x14ac:dyDescent="0.25">
      <c r="A13" s="5" t="s">
        <v>22</v>
      </c>
      <c r="B13" s="14" t="s">
        <v>23</v>
      </c>
      <c r="C13" s="22">
        <v>-4139.6899999999996</v>
      </c>
    </row>
    <row r="14" spans="1:3" ht="15.75" x14ac:dyDescent="0.25">
      <c r="A14" s="6" t="s">
        <v>24</v>
      </c>
      <c r="B14" s="15" t="s">
        <v>25</v>
      </c>
      <c r="C14" s="23">
        <f>SUM(C5:C13)</f>
        <v>23815.48</v>
      </c>
    </row>
    <row r="15" spans="1:3" x14ac:dyDescent="0.25">
      <c r="A15" s="5" t="s">
        <v>26</v>
      </c>
      <c r="B15" s="16" t="s">
        <v>27</v>
      </c>
      <c r="C15" s="24">
        <v>486.72</v>
      </c>
    </row>
    <row r="16" spans="1:3" ht="22.5" x14ac:dyDescent="0.25">
      <c r="A16" s="5" t="s">
        <v>28</v>
      </c>
      <c r="B16" s="17" t="s">
        <v>29</v>
      </c>
      <c r="C16" s="25">
        <v>0</v>
      </c>
    </row>
    <row r="17" spans="1:3" ht="56.25" x14ac:dyDescent="0.25">
      <c r="A17" s="5" t="s">
        <v>30</v>
      </c>
      <c r="B17" s="17" t="s">
        <v>31</v>
      </c>
      <c r="C17" s="25">
        <v>0</v>
      </c>
    </row>
    <row r="18" spans="1:3" ht="22.5" x14ac:dyDescent="0.25">
      <c r="A18" s="5" t="s">
        <v>32</v>
      </c>
      <c r="B18" s="17" t="s">
        <v>33</v>
      </c>
      <c r="C18" s="24"/>
    </row>
    <row r="19" spans="1:3" ht="33.75" x14ac:dyDescent="0.25">
      <c r="A19" s="5" t="s">
        <v>34</v>
      </c>
      <c r="B19" s="17" t="s">
        <v>35</v>
      </c>
      <c r="C19" s="26">
        <v>0</v>
      </c>
    </row>
    <row r="20" spans="1:3" ht="18.75" x14ac:dyDescent="0.3">
      <c r="A20" s="40" t="s">
        <v>36</v>
      </c>
      <c r="B20" s="41"/>
      <c r="C20" s="27">
        <f>+C14+C15+C16+C17+C18+C19</f>
        <v>24302.2</v>
      </c>
    </row>
    <row r="21" spans="1:3" ht="15.75" x14ac:dyDescent="0.25">
      <c r="A21" s="1" t="s">
        <v>37</v>
      </c>
      <c r="B21" s="10"/>
      <c r="C21" s="18"/>
    </row>
    <row r="22" spans="1:3" x14ac:dyDescent="0.25">
      <c r="A22" s="7" t="s">
        <v>3</v>
      </c>
      <c r="B22" s="7" t="s">
        <v>4</v>
      </c>
      <c r="C22" s="7" t="s">
        <v>5</v>
      </c>
    </row>
    <row r="23" spans="1:3" ht="22.5" x14ac:dyDescent="0.25">
      <c r="A23" s="5" t="s">
        <v>38</v>
      </c>
      <c r="B23" s="17" t="s">
        <v>39</v>
      </c>
      <c r="C23" s="24">
        <v>582.4</v>
      </c>
    </row>
    <row r="24" spans="1:3" ht="33.75" x14ac:dyDescent="0.25">
      <c r="A24" s="5" t="s">
        <v>40</v>
      </c>
      <c r="B24" s="17" t="s">
        <v>41</v>
      </c>
      <c r="C24" s="24">
        <v>676.64</v>
      </c>
    </row>
    <row r="25" spans="1:3" ht="18.75" x14ac:dyDescent="0.3">
      <c r="A25" s="40" t="s">
        <v>42</v>
      </c>
      <c r="B25" s="41"/>
      <c r="C25" s="27">
        <f>+C23+C24</f>
        <v>1259.04</v>
      </c>
    </row>
    <row r="26" spans="1:3" ht="18.75" x14ac:dyDescent="0.3">
      <c r="A26" s="39" t="s">
        <v>43</v>
      </c>
      <c r="B26" s="39"/>
      <c r="C26" s="28">
        <f>+C20+C25</f>
        <v>25561.24</v>
      </c>
    </row>
    <row r="27" spans="1:3" ht="18.75" x14ac:dyDescent="0.3">
      <c r="A27" s="8"/>
      <c r="B27" s="8"/>
      <c r="C27" s="29"/>
    </row>
    <row r="28" spans="1:3" ht="15.75" x14ac:dyDescent="0.25">
      <c r="A28" s="1" t="s">
        <v>44</v>
      </c>
      <c r="B28" s="10"/>
      <c r="C28" s="30"/>
    </row>
    <row r="29" spans="1:3" x14ac:dyDescent="0.25">
      <c r="A29" s="7" t="s">
        <v>3</v>
      </c>
      <c r="B29" s="7" t="s">
        <v>4</v>
      </c>
      <c r="C29" s="7" t="s">
        <v>5</v>
      </c>
    </row>
    <row r="30" spans="1:3" ht="22.5" x14ac:dyDescent="0.25">
      <c r="A30" s="5" t="s">
        <v>45</v>
      </c>
      <c r="B30" s="17" t="s">
        <v>46</v>
      </c>
      <c r="C30" s="31">
        <v>0</v>
      </c>
    </row>
    <row r="31" spans="1:3" ht="22.5" x14ac:dyDescent="0.25">
      <c r="A31" s="5" t="s">
        <v>47</v>
      </c>
      <c r="B31" s="17" t="s">
        <v>48</v>
      </c>
      <c r="C31" s="31">
        <v>0</v>
      </c>
    </row>
    <row r="32" spans="1:3" ht="45" x14ac:dyDescent="0.25">
      <c r="A32" s="9" t="s">
        <v>49</v>
      </c>
      <c r="B32" s="17" t="s">
        <v>50</v>
      </c>
      <c r="C32" s="31"/>
    </row>
    <row r="33" spans="1:3" ht="45" x14ac:dyDescent="0.25">
      <c r="A33" s="9" t="s">
        <v>49</v>
      </c>
      <c r="B33" s="17" t="s">
        <v>51</v>
      </c>
      <c r="C33" s="31"/>
    </row>
    <row r="34" spans="1:3" ht="33.75" x14ac:dyDescent="0.25">
      <c r="A34" s="5" t="s">
        <v>52</v>
      </c>
      <c r="B34" s="17" t="s">
        <v>53</v>
      </c>
      <c r="C34" s="32">
        <v>81.14</v>
      </c>
    </row>
    <row r="35" spans="1:3" ht="18.75" x14ac:dyDescent="0.3">
      <c r="A35" s="39" t="s">
        <v>54</v>
      </c>
      <c r="B35" s="39"/>
      <c r="C35" s="33">
        <f>+C34</f>
        <v>81.14</v>
      </c>
    </row>
    <row r="36" spans="1:3" ht="18.75" x14ac:dyDescent="0.3">
      <c r="A36" s="42" t="s">
        <v>55</v>
      </c>
      <c r="B36" s="43"/>
      <c r="C36" s="44"/>
    </row>
    <row r="37" spans="1:3" ht="22.5" x14ac:dyDescent="0.25">
      <c r="A37" s="5" t="s">
        <v>56</v>
      </c>
      <c r="B37" s="17" t="s">
        <v>57</v>
      </c>
      <c r="C37" s="31">
        <v>3964.66</v>
      </c>
    </row>
    <row r="38" spans="1:3" x14ac:dyDescent="0.25">
      <c r="A38" s="5" t="s">
        <v>58</v>
      </c>
      <c r="B38" s="17" t="s">
        <v>59</v>
      </c>
      <c r="C38" s="31">
        <v>10366.19</v>
      </c>
    </row>
    <row r="39" spans="1:3" ht="18.75" x14ac:dyDescent="0.3">
      <c r="A39" s="39" t="s">
        <v>60</v>
      </c>
      <c r="B39" s="39"/>
      <c r="C39" s="33">
        <f>SUM(C37:C38)</f>
        <v>14330.85</v>
      </c>
    </row>
    <row r="40" spans="1:3" ht="18.75" x14ac:dyDescent="0.3">
      <c r="A40" s="38" t="s">
        <v>61</v>
      </c>
      <c r="B40" s="38"/>
      <c r="C40" s="34">
        <f>+C35+C39</f>
        <v>14411.99</v>
      </c>
    </row>
    <row r="41" spans="1:3" ht="18.75" x14ac:dyDescent="0.3">
      <c r="A41" s="38" t="s">
        <v>62</v>
      </c>
      <c r="B41" s="38"/>
      <c r="C41" s="34">
        <f>+C26+C40</f>
        <v>39973.230000000003</v>
      </c>
    </row>
    <row r="42" spans="1:3" ht="18.75" x14ac:dyDescent="0.3">
      <c r="A42" s="1" t="s">
        <v>63</v>
      </c>
      <c r="B42" s="8"/>
      <c r="C42" s="35"/>
    </row>
    <row r="43" spans="1:3" x14ac:dyDescent="0.25">
      <c r="A43" s="7" t="s">
        <v>3</v>
      </c>
      <c r="B43" s="7" t="s">
        <v>4</v>
      </c>
      <c r="C43" s="7" t="s">
        <v>5</v>
      </c>
    </row>
    <row r="44" spans="1:3" x14ac:dyDescent="0.25">
      <c r="A44" s="5" t="s">
        <v>64</v>
      </c>
      <c r="B44" s="14" t="s">
        <v>65</v>
      </c>
      <c r="C44" s="31">
        <f>+'[1]rispetto limite 2016'!C21</f>
        <v>-1725.5099999999948</v>
      </c>
    </row>
    <row r="45" spans="1:3" ht="18.75" x14ac:dyDescent="0.3">
      <c r="A45" s="39" t="s">
        <v>66</v>
      </c>
      <c r="B45" s="39"/>
      <c r="C45" s="33">
        <f>+C44</f>
        <v>-1725.5099999999948</v>
      </c>
    </row>
    <row r="46" spans="1:3" ht="18.75" x14ac:dyDescent="0.3">
      <c r="A46" s="36" t="s">
        <v>64</v>
      </c>
      <c r="B46" s="36"/>
      <c r="C46" s="37"/>
    </row>
    <row r="47" spans="1:3" ht="18.75" x14ac:dyDescent="0.3">
      <c r="A47" s="39" t="s">
        <v>67</v>
      </c>
      <c r="B47" s="39"/>
      <c r="C47" s="28">
        <f>+C26+C40+C45</f>
        <v>38247.720000000008</v>
      </c>
    </row>
  </sheetData>
  <mergeCells count="12">
    <mergeCell ref="A1:C1"/>
    <mergeCell ref="A2:C2"/>
    <mergeCell ref="A40:B40"/>
    <mergeCell ref="A41:B41"/>
    <mergeCell ref="A45:B45"/>
    <mergeCell ref="A47:B47"/>
    <mergeCell ref="A20:B20"/>
    <mergeCell ref="A25:B25"/>
    <mergeCell ref="A26:B26"/>
    <mergeCell ref="A35:B35"/>
    <mergeCell ref="A36:C36"/>
    <mergeCell ref="A39:B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Funari Antonia</dc:creator>
  <cp:lastModifiedBy>Segreteria Sindaco</cp:lastModifiedBy>
  <dcterms:created xsi:type="dcterms:W3CDTF">2020-11-26T10:36:39Z</dcterms:created>
  <dcterms:modified xsi:type="dcterms:W3CDTF">2021-01-04T15:15:30Z</dcterms:modified>
</cp:coreProperties>
</file>