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RENDICONTAZIONE STRAORDINARI SISMA T.D. LUGLIO-OTTOBRE\"/>
    </mc:Choice>
  </mc:AlternateContent>
  <bookViews>
    <workbookView xWindow="0" yWindow="0" windowWidth="28800" windowHeight="12435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Foglio1!$A$1:$Q$22</definedName>
  </definedNames>
  <calcPr calcId="152511"/>
</workbook>
</file>

<file path=xl/calcChain.xml><?xml version="1.0" encoding="utf-8"?>
<calcChain xmlns="http://schemas.openxmlformats.org/spreadsheetml/2006/main">
  <c r="M7" i="1" l="1"/>
  <c r="M8" i="1"/>
  <c r="M9" i="1"/>
  <c r="M10" i="1"/>
  <c r="N7" i="1" l="1"/>
  <c r="O7" i="1"/>
  <c r="P7" i="1"/>
  <c r="N10" i="1"/>
  <c r="P10" i="1" s="1"/>
  <c r="O10" i="1"/>
  <c r="O9" i="1"/>
  <c r="N9" i="1"/>
  <c r="P9" i="1" s="1"/>
  <c r="N8" i="1"/>
  <c r="P8" i="1" s="1"/>
  <c r="O8" i="1"/>
  <c r="M6" i="1"/>
  <c r="M13" i="1" l="1"/>
  <c r="M14" i="1" s="1"/>
  <c r="N6" i="1"/>
  <c r="O6" i="1"/>
  <c r="P6" i="1"/>
  <c r="P13" i="1" s="1"/>
  <c r="M15" i="1" l="1"/>
  <c r="M18" i="1" s="1"/>
</calcChain>
</file>

<file path=xl/sharedStrings.xml><?xml version="1.0" encoding="utf-8"?>
<sst xmlns="http://schemas.openxmlformats.org/spreadsheetml/2006/main" count="50" uniqueCount="35">
  <si>
    <t>UFFICIO DI</t>
  </si>
  <si>
    <t>APPARTENENZA</t>
  </si>
  <si>
    <t>NOME COGNOME</t>
  </si>
  <si>
    <t>TEMPO</t>
  </si>
  <si>
    <t>PIENO</t>
  </si>
  <si>
    <t>PERIODO</t>
  </si>
  <si>
    <t>DAL</t>
  </si>
  <si>
    <t>AL</t>
  </si>
  <si>
    <t>ORE ESEGUITE</t>
  </si>
  <si>
    <t>TOTALE</t>
  </si>
  <si>
    <t>COMPENSO</t>
  </si>
  <si>
    <t>ORARIO</t>
  </si>
  <si>
    <t>ORE</t>
  </si>
  <si>
    <t>SI</t>
  </si>
  <si>
    <t>IRAP 8,5%</t>
  </si>
  <si>
    <t>D1</t>
  </si>
  <si>
    <t>FESTIVE</t>
  </si>
  <si>
    <t>CASSA PENS. 23,8%</t>
  </si>
  <si>
    <t>MATR.</t>
  </si>
  <si>
    <t>QUAL.</t>
  </si>
  <si>
    <t>NR</t>
  </si>
  <si>
    <t>ORD.</t>
  </si>
  <si>
    <t>DIURNE FER.</t>
  </si>
  <si>
    <t xml:space="preserve">SOMMA </t>
  </si>
  <si>
    <t>Aliquota Festiva/Notturna</t>
  </si>
  <si>
    <t>BUCCHI ELISA</t>
  </si>
  <si>
    <t>TOTALE SPESA  STRAORINARI</t>
  </si>
  <si>
    <t>TOTALE COMPRENSIVO DI ONERI</t>
  </si>
  <si>
    <t>VANNOZZI CECILIA</t>
  </si>
  <si>
    <t>DE GRANDIS GINA</t>
  </si>
  <si>
    <t>C1</t>
  </si>
  <si>
    <t>DI CRESCENZIO MASSIMILIANO</t>
  </si>
  <si>
    <t>PROIETTI BIDOLLI LORENZO</t>
  </si>
  <si>
    <t xml:space="preserve">TOTALE SOMME COMPRENSIVE DI ONERI </t>
  </si>
  <si>
    <t>COMUNE DI MONTELEONE DI SPOLETO  STRAORDINARI LUGLIO-NOVEMBRE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</si>
</sst>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.00\ &quot;€&quot;;[Red]#,##0.00\ &quot;€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1" fillId="0" borderId="0" xfId="0" applyFont="1"/>
    <xf numFmtId="0" fontId="2" fillId="0" borderId="0" xfId="0" applyFont="1"/>
    <xf numFmtId="164" fontId="2" fillId="0" borderId="0" xfId="0" applyNumberFormat="1" applyFont="1"/>
    <xf numFmtId="0" fontId="1" fillId="0" borderId="0" xfId="0" applyFont="1" applyBorder="1"/>
    <xf numFmtId="0" fontId="5" fillId="0" borderId="0" xfId="0" applyFont="1"/>
    <xf numFmtId="164" fontId="0" fillId="0" borderId="0" xfId="0" applyNumberFormat="1" applyFont="1"/>
    <xf numFmtId="0" fontId="0" fillId="0" borderId="0" xfId="0" applyFont="1"/>
    <xf numFmtId="0" fontId="4" fillId="0" borderId="0" xfId="0" applyFont="1"/>
    <xf numFmtId="44" fontId="4" fillId="0" borderId="0" xfId="1" applyFont="1"/>
    <xf numFmtId="9" fontId="4" fillId="0" borderId="0" xfId="0" applyNumberFormat="1" applyFont="1"/>
    <xf numFmtId="0" fontId="1" fillId="0" borderId="0" xfId="0" applyFont="1" applyFill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/>
    <xf numFmtId="0" fontId="5" fillId="0" borderId="0" xfId="0" applyFont="1" applyBorder="1"/>
    <xf numFmtId="44" fontId="2" fillId="0" borderId="0" xfId="1" applyFont="1" applyFill="1"/>
    <xf numFmtId="0" fontId="2" fillId="0" borderId="3" xfId="0" applyFont="1" applyFill="1" applyBorder="1" applyAlignment="1">
      <alignment horizontal="center"/>
    </xf>
    <xf numFmtId="0" fontId="1" fillId="0" borderId="3" xfId="0" applyFont="1" applyFill="1" applyBorder="1" applyAlignment="1">
      <alignment wrapText="1"/>
    </xf>
    <xf numFmtId="0" fontId="4" fillId="0" borderId="3" xfId="0" applyFont="1" applyFill="1" applyBorder="1" applyAlignment="1">
      <alignment wrapText="1"/>
    </xf>
    <xf numFmtId="0" fontId="4" fillId="0" borderId="3" xfId="0" applyFont="1" applyFill="1" applyBorder="1" applyAlignment="1"/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44" fontId="6" fillId="0" borderId="5" xfId="1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wrapText="1"/>
    </xf>
    <xf numFmtId="0" fontId="0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14" fontId="3" fillId="0" borderId="3" xfId="0" applyNumberFormat="1" applyFont="1" applyFill="1" applyBorder="1" applyAlignment="1">
      <alignment horizontal="center"/>
    </xf>
    <xf numFmtId="0" fontId="1" fillId="0" borderId="3" xfId="0" applyFont="1" applyFill="1" applyBorder="1"/>
    <xf numFmtId="0" fontId="5" fillId="0" borderId="3" xfId="0" applyFont="1" applyFill="1" applyBorder="1" applyAlignment="1"/>
    <xf numFmtId="0" fontId="0" fillId="0" borderId="3" xfId="0" applyFont="1" applyFill="1" applyBorder="1"/>
    <xf numFmtId="0" fontId="5" fillId="0" borderId="3" xfId="0" applyFont="1" applyFill="1" applyBorder="1" applyAlignment="1">
      <alignment horizontal="center"/>
    </xf>
    <xf numFmtId="2" fontId="1" fillId="0" borderId="3" xfId="0" applyNumberFormat="1" applyFont="1" applyFill="1" applyBorder="1"/>
    <xf numFmtId="164" fontId="2" fillId="0" borderId="3" xfId="0" applyNumberFormat="1" applyFont="1" applyFill="1" applyBorder="1"/>
    <xf numFmtId="164" fontId="1" fillId="0" borderId="3" xfId="0" applyNumberFormat="1" applyFont="1" applyFill="1" applyBorder="1"/>
    <xf numFmtId="164" fontId="6" fillId="0" borderId="3" xfId="0" applyNumberFormat="1" applyFont="1" applyFill="1" applyBorder="1"/>
    <xf numFmtId="0" fontId="1" fillId="0" borderId="3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4" fontId="3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/>
    <xf numFmtId="2" fontId="1" fillId="0" borderId="0" xfId="0" applyNumberFormat="1" applyFont="1" applyFill="1" applyBorder="1"/>
    <xf numFmtId="164" fontId="2" fillId="0" borderId="0" xfId="0" applyNumberFormat="1" applyFont="1" applyFill="1" applyBorder="1"/>
    <xf numFmtId="164" fontId="1" fillId="0" borderId="0" xfId="0" applyNumberFormat="1" applyFont="1" applyFill="1" applyBorder="1"/>
    <xf numFmtId="164" fontId="6" fillId="0" borderId="0" xfId="0" applyNumberFormat="1" applyFont="1" applyFill="1" applyBorder="1"/>
    <xf numFmtId="0" fontId="6" fillId="0" borderId="0" xfId="0" applyFont="1" applyFill="1"/>
    <xf numFmtId="0" fontId="2" fillId="0" borderId="0" xfId="0" applyFont="1" applyFill="1"/>
    <xf numFmtId="164" fontId="2" fillId="0" borderId="4" xfId="0" applyNumberFormat="1" applyFont="1" applyFill="1" applyBorder="1"/>
    <xf numFmtId="0" fontId="2" fillId="0" borderId="0" xfId="0" applyFont="1" applyFill="1" applyAlignment="1">
      <alignment horizontal="center" wrapText="1"/>
    </xf>
    <xf numFmtId="164" fontId="6" fillId="0" borderId="4" xfId="0" applyNumberFormat="1" applyFont="1" applyFill="1" applyBorder="1"/>
    <xf numFmtId="0" fontId="1" fillId="0" borderId="1" xfId="0" applyFont="1" applyFill="1" applyBorder="1"/>
    <xf numFmtId="0" fontId="1" fillId="0" borderId="2" xfId="0" applyFont="1" applyFill="1" applyBorder="1"/>
    <xf numFmtId="164" fontId="1" fillId="0" borderId="2" xfId="0" applyNumberFormat="1" applyFont="1" applyFill="1" applyBorder="1"/>
    <xf numFmtId="164" fontId="1" fillId="0" borderId="4" xfId="0" applyNumberFormat="1" applyFont="1" applyFill="1" applyBorder="1"/>
    <xf numFmtId="164" fontId="2" fillId="0" borderId="0" xfId="0" applyNumberFormat="1" applyFont="1" applyFill="1"/>
    <xf numFmtId="164" fontId="1" fillId="0" borderId="0" xfId="0" applyNumberFormat="1" applyFont="1" applyFill="1"/>
    <xf numFmtId="0" fontId="0" fillId="0" borderId="0" xfId="0" applyFont="1" applyFill="1"/>
    <xf numFmtId="0" fontId="2" fillId="0" borderId="6" xfId="0" applyFont="1" applyBorder="1" applyAlignment="1">
      <alignment horizont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0"/>
  <sheetViews>
    <sheetView tabSelected="1" workbookViewId="0">
      <selection sqref="A1:P18"/>
    </sheetView>
  </sheetViews>
  <sheetFormatPr defaultColWidth="9.140625" defaultRowHeight="15" x14ac:dyDescent="0.25"/>
  <cols>
    <col min="1" max="1" width="5.5703125" style="1" customWidth="1"/>
    <col min="2" max="2" width="29" style="1" customWidth="1"/>
    <col min="3" max="3" width="9.42578125" style="1" customWidth="1"/>
    <col min="4" max="4" width="7.5703125" style="1" customWidth="1"/>
    <col min="5" max="5" width="7.140625" style="1" customWidth="1"/>
    <col min="6" max="6" width="8.7109375" style="1" customWidth="1"/>
    <col min="7" max="7" width="8.85546875" style="1" customWidth="1"/>
    <col min="8" max="9" width="11.5703125" style="1" customWidth="1"/>
    <col min="10" max="10" width="17.140625" style="1" customWidth="1"/>
    <col min="11" max="11" width="11.140625" style="1" customWidth="1"/>
    <col min="12" max="12" width="11.28515625" style="1" customWidth="1"/>
    <col min="13" max="13" width="15" style="1" customWidth="1"/>
    <col min="14" max="14" width="14.42578125" style="1" customWidth="1"/>
    <col min="15" max="15" width="15.28515625" style="1" customWidth="1"/>
    <col min="16" max="16" width="17.140625" style="1" customWidth="1"/>
    <col min="17" max="17" width="11" style="1" bestFit="1" customWidth="1"/>
    <col min="18" max="18" width="9.5703125" style="1" bestFit="1" customWidth="1"/>
    <col min="19" max="16384" width="9.140625" style="1"/>
  </cols>
  <sheetData>
    <row r="1" spans="1:17" ht="15" customHeight="1" x14ac:dyDescent="0.25">
      <c r="A1" s="62" t="s">
        <v>34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</row>
    <row r="2" spans="1:17" x14ac:dyDescent="0.25">
      <c r="A2" s="18"/>
      <c r="B2" s="18" t="s">
        <v>0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9"/>
      <c r="O2" s="20"/>
      <c r="P2" s="21"/>
      <c r="Q2" s="8"/>
    </row>
    <row r="3" spans="1:17" x14ac:dyDescent="0.25">
      <c r="A3" s="18" t="s">
        <v>20</v>
      </c>
      <c r="B3" s="18" t="s">
        <v>1</v>
      </c>
      <c r="C3" s="18" t="s">
        <v>19</v>
      </c>
      <c r="D3" s="18" t="s">
        <v>18</v>
      </c>
      <c r="E3" s="18" t="s">
        <v>3</v>
      </c>
      <c r="F3" s="18" t="s">
        <v>5</v>
      </c>
      <c r="G3" s="18"/>
      <c r="H3" s="18" t="s">
        <v>8</v>
      </c>
      <c r="I3" s="18"/>
      <c r="J3" s="18" t="s">
        <v>8</v>
      </c>
      <c r="K3" s="18"/>
      <c r="L3" s="18"/>
      <c r="M3" s="18" t="s">
        <v>23</v>
      </c>
      <c r="N3" s="19"/>
      <c r="O3" s="20"/>
      <c r="P3" s="21"/>
      <c r="Q3" s="10"/>
    </row>
    <row r="4" spans="1:17" ht="63" x14ac:dyDescent="0.25">
      <c r="A4" s="22" t="s">
        <v>21</v>
      </c>
      <c r="B4" s="22" t="s">
        <v>2</v>
      </c>
      <c r="C4" s="22"/>
      <c r="D4" s="22"/>
      <c r="E4" s="22" t="s">
        <v>4</v>
      </c>
      <c r="F4" s="22" t="s">
        <v>6</v>
      </c>
      <c r="G4" s="22" t="s">
        <v>7</v>
      </c>
      <c r="H4" s="22" t="s">
        <v>22</v>
      </c>
      <c r="I4" s="22" t="s">
        <v>10</v>
      </c>
      <c r="J4" s="23" t="s">
        <v>24</v>
      </c>
      <c r="K4" s="22" t="s">
        <v>10</v>
      </c>
      <c r="L4" s="22" t="s">
        <v>9</v>
      </c>
      <c r="M4" s="22" t="s">
        <v>10</v>
      </c>
      <c r="N4" s="24" t="s">
        <v>17</v>
      </c>
      <c r="O4" s="25" t="s">
        <v>14</v>
      </c>
      <c r="P4" s="26" t="s">
        <v>33</v>
      </c>
      <c r="Q4" s="9"/>
    </row>
    <row r="5" spans="1:17" ht="15.75" x14ac:dyDescent="0.25">
      <c r="A5" s="27"/>
      <c r="B5" s="27"/>
      <c r="C5" s="27"/>
      <c r="D5" s="27"/>
      <c r="E5" s="27"/>
      <c r="F5" s="27"/>
      <c r="G5" s="27"/>
      <c r="H5" s="27"/>
      <c r="I5" s="27" t="s">
        <v>11</v>
      </c>
      <c r="J5" s="27" t="s">
        <v>16</v>
      </c>
      <c r="K5" s="27" t="s">
        <v>11</v>
      </c>
      <c r="L5" s="18" t="s">
        <v>12</v>
      </c>
      <c r="M5" s="27"/>
      <c r="N5" s="28"/>
      <c r="O5" s="29"/>
      <c r="P5" s="30" t="s">
        <v>9</v>
      </c>
    </row>
    <row r="6" spans="1:17" ht="15.75" x14ac:dyDescent="0.25">
      <c r="A6" s="27">
        <v>1</v>
      </c>
      <c r="B6" s="31" t="s">
        <v>25</v>
      </c>
      <c r="C6" s="31" t="s">
        <v>15</v>
      </c>
      <c r="D6" s="27"/>
      <c r="E6" s="27" t="s">
        <v>13</v>
      </c>
      <c r="F6" s="32">
        <v>44013</v>
      </c>
      <c r="G6" s="32">
        <v>44165</v>
      </c>
      <c r="H6" s="33">
        <v>12.36</v>
      </c>
      <c r="I6" s="34">
        <v>14.73</v>
      </c>
      <c r="J6" s="35">
        <v>0</v>
      </c>
      <c r="K6" s="36">
        <v>16.649999999999999</v>
      </c>
      <c r="L6" s="37">
        <v>0</v>
      </c>
      <c r="M6" s="38">
        <f>H6*I6+J6*K6</f>
        <v>182.06280000000001</v>
      </c>
      <c r="N6" s="39">
        <f t="shared" ref="N6:N10" si="0">M6*$K$14</f>
        <v>43.330946400000002</v>
      </c>
      <c r="O6" s="39">
        <f>M6*$K$15</f>
        <v>15.475338000000002</v>
      </c>
      <c r="P6" s="40">
        <f>SUM(M6:O6)</f>
        <v>240.86908439999999</v>
      </c>
    </row>
    <row r="7" spans="1:17" ht="15.75" x14ac:dyDescent="0.25">
      <c r="A7" s="27">
        <v>2</v>
      </c>
      <c r="B7" s="27" t="s">
        <v>28</v>
      </c>
      <c r="C7" s="27" t="s">
        <v>15</v>
      </c>
      <c r="D7" s="27"/>
      <c r="E7" s="27" t="s">
        <v>13</v>
      </c>
      <c r="F7" s="32">
        <v>44013</v>
      </c>
      <c r="G7" s="32">
        <v>44165</v>
      </c>
      <c r="H7" s="41">
        <v>18.02</v>
      </c>
      <c r="I7" s="34">
        <v>14.73</v>
      </c>
      <c r="J7" s="41">
        <v>0</v>
      </c>
      <c r="K7" s="36">
        <v>16.649999999999999</v>
      </c>
      <c r="L7" s="37">
        <v>0</v>
      </c>
      <c r="M7" s="38">
        <f t="shared" ref="M7:M10" si="1">H7*I7+J7*K7</f>
        <v>265.43459999999999</v>
      </c>
      <c r="N7" s="39">
        <f t="shared" si="0"/>
        <v>63.173434799999995</v>
      </c>
      <c r="O7" s="39">
        <f t="shared" ref="O7:O10" si="2">M7*$K$15</f>
        <v>22.561941000000001</v>
      </c>
      <c r="P7" s="40">
        <f t="shared" ref="P7:P10" si="3">SUM(M7:O7)</f>
        <v>351.16997579999997</v>
      </c>
    </row>
    <row r="8" spans="1:17" s="5" customFormat="1" ht="15.75" x14ac:dyDescent="0.25">
      <c r="A8" s="27">
        <v>3</v>
      </c>
      <c r="B8" s="36" t="s">
        <v>29</v>
      </c>
      <c r="C8" s="36" t="s">
        <v>30</v>
      </c>
      <c r="D8" s="36"/>
      <c r="E8" s="36" t="s">
        <v>13</v>
      </c>
      <c r="F8" s="32">
        <v>44013</v>
      </c>
      <c r="G8" s="32">
        <v>44165</v>
      </c>
      <c r="H8" s="34">
        <v>40.479999999999997</v>
      </c>
      <c r="I8" s="34">
        <v>13.54</v>
      </c>
      <c r="J8" s="34">
        <v>0</v>
      </c>
      <c r="K8" s="36">
        <v>15.31</v>
      </c>
      <c r="L8" s="37">
        <v>0</v>
      </c>
      <c r="M8" s="38">
        <f t="shared" si="1"/>
        <v>548.09919999999988</v>
      </c>
      <c r="N8" s="39">
        <f t="shared" si="0"/>
        <v>130.44760959999996</v>
      </c>
      <c r="O8" s="39">
        <f t="shared" si="2"/>
        <v>46.58843199999999</v>
      </c>
      <c r="P8" s="40">
        <f t="shared" si="3"/>
        <v>725.13524159999986</v>
      </c>
    </row>
    <row r="9" spans="1:17" s="16" customFormat="1" ht="15.75" x14ac:dyDescent="0.25">
      <c r="A9" s="27">
        <v>4</v>
      </c>
      <c r="B9" s="36" t="s">
        <v>31</v>
      </c>
      <c r="C9" s="36" t="s">
        <v>30</v>
      </c>
      <c r="D9" s="36"/>
      <c r="E9" s="36" t="s">
        <v>13</v>
      </c>
      <c r="F9" s="32">
        <v>44013</v>
      </c>
      <c r="G9" s="32">
        <v>44165</v>
      </c>
      <c r="H9" s="34">
        <v>9.11</v>
      </c>
      <c r="I9" s="34">
        <v>13.54</v>
      </c>
      <c r="J9" s="34">
        <v>0</v>
      </c>
      <c r="K9" s="36">
        <v>15.31</v>
      </c>
      <c r="L9" s="37">
        <v>0</v>
      </c>
      <c r="M9" s="38">
        <f t="shared" si="1"/>
        <v>123.34939999999999</v>
      </c>
      <c r="N9" s="39">
        <f t="shared" si="0"/>
        <v>29.357157199999996</v>
      </c>
      <c r="O9" s="39">
        <f t="shared" si="2"/>
        <v>10.484698999999999</v>
      </c>
      <c r="P9" s="40">
        <f t="shared" si="3"/>
        <v>163.1912562</v>
      </c>
    </row>
    <row r="10" spans="1:17" s="5" customFormat="1" ht="15.75" x14ac:dyDescent="0.25">
      <c r="A10" s="27">
        <v>5</v>
      </c>
      <c r="B10" s="36" t="s">
        <v>32</v>
      </c>
      <c r="C10" s="36" t="s">
        <v>15</v>
      </c>
      <c r="D10" s="36"/>
      <c r="E10" s="36" t="s">
        <v>13</v>
      </c>
      <c r="F10" s="32">
        <v>44013</v>
      </c>
      <c r="G10" s="32">
        <v>44165</v>
      </c>
      <c r="H10" s="34">
        <v>15.57</v>
      </c>
      <c r="I10" s="34">
        <v>14.73</v>
      </c>
      <c r="J10" s="34">
        <v>0</v>
      </c>
      <c r="K10" s="36">
        <v>16.649999999999999</v>
      </c>
      <c r="L10" s="37">
        <v>0</v>
      </c>
      <c r="M10" s="38">
        <f t="shared" si="1"/>
        <v>229.34610000000001</v>
      </c>
      <c r="N10" s="39">
        <f t="shared" si="0"/>
        <v>54.5843718</v>
      </c>
      <c r="O10" s="39">
        <f t="shared" si="2"/>
        <v>19.494418500000002</v>
      </c>
      <c r="P10" s="40">
        <f t="shared" si="3"/>
        <v>303.42489030000002</v>
      </c>
    </row>
    <row r="11" spans="1:17" s="5" customFormat="1" ht="15.75" x14ac:dyDescent="0.25">
      <c r="A11" s="42"/>
      <c r="B11" s="43"/>
      <c r="C11" s="43"/>
      <c r="D11" s="43"/>
      <c r="E11" s="43"/>
      <c r="F11" s="44"/>
      <c r="G11" s="44"/>
      <c r="H11" s="45"/>
      <c r="I11" s="45"/>
      <c r="J11" s="45"/>
      <c r="K11" s="43"/>
      <c r="L11" s="46"/>
      <c r="M11" s="47"/>
      <c r="N11" s="48"/>
      <c r="O11" s="48"/>
      <c r="P11" s="49"/>
    </row>
    <row r="12" spans="1:17" ht="16.5" thickBot="1" x14ac:dyDescent="0.3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50"/>
    </row>
    <row r="13" spans="1:17" ht="45.75" thickBot="1" x14ac:dyDescent="0.3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51" t="s">
        <v>9</v>
      </c>
      <c r="M13" s="52">
        <f>SUM(M6:M12)</f>
        <v>1348.2920999999999</v>
      </c>
      <c r="N13" s="51"/>
      <c r="O13" s="53" t="s">
        <v>27</v>
      </c>
      <c r="P13" s="54">
        <f>SUM(P6:P10)</f>
        <v>1783.7904482999998</v>
      </c>
    </row>
    <row r="14" spans="1:17" ht="15.75" thickBot="1" x14ac:dyDescent="0.3">
      <c r="A14" s="11"/>
      <c r="B14" s="11"/>
      <c r="C14" s="11"/>
      <c r="D14" s="11"/>
      <c r="E14" s="11"/>
      <c r="F14" s="11"/>
      <c r="G14" s="11"/>
      <c r="H14" s="11"/>
      <c r="I14" s="11"/>
      <c r="J14" s="55" t="s">
        <v>17</v>
      </c>
      <c r="K14" s="56">
        <v>0.23799999999999999</v>
      </c>
      <c r="L14" s="11"/>
      <c r="M14" s="57">
        <f>M13*K14</f>
        <v>320.89351979999998</v>
      </c>
      <c r="N14" s="11"/>
      <c r="O14" s="11"/>
      <c r="P14" s="11"/>
    </row>
    <row r="15" spans="1:17" ht="15.75" thickBot="1" x14ac:dyDescent="0.3">
      <c r="A15" s="11"/>
      <c r="B15" s="11"/>
      <c r="C15" s="11"/>
      <c r="D15" s="11"/>
      <c r="E15" s="11"/>
      <c r="F15" s="11"/>
      <c r="G15" s="11"/>
      <c r="H15" s="11"/>
      <c r="I15" s="11"/>
      <c r="J15" s="55" t="s">
        <v>14</v>
      </c>
      <c r="K15" s="56">
        <v>8.5000000000000006E-2</v>
      </c>
      <c r="L15" s="11"/>
      <c r="M15" s="58">
        <f>M13*K15</f>
        <v>114.6048285</v>
      </c>
      <c r="N15" s="11"/>
      <c r="O15" s="11"/>
      <c r="P15" s="11"/>
    </row>
    <row r="16" spans="1:17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1:18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3"/>
      <c r="R17" s="6"/>
    </row>
    <row r="18" spans="1:18" x14ac:dyDescent="0.25">
      <c r="A18" s="11"/>
      <c r="B18" s="11"/>
      <c r="C18" s="11"/>
      <c r="D18" s="11"/>
      <c r="E18" s="11"/>
      <c r="F18" s="11"/>
      <c r="G18" s="11"/>
      <c r="H18" s="51" t="s">
        <v>26</v>
      </c>
      <c r="I18" s="51"/>
      <c r="J18" s="51"/>
      <c r="K18" s="51"/>
      <c r="L18" s="51"/>
      <c r="M18" s="59">
        <f>SUM(M13:M17)</f>
        <v>1783.7904482999998</v>
      </c>
      <c r="N18" s="11"/>
      <c r="O18" s="60"/>
      <c r="P18" s="11"/>
    </row>
    <row r="19" spans="1:18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51"/>
      <c r="N19" s="61"/>
      <c r="O19" s="11"/>
      <c r="P19" s="11"/>
      <c r="R19" s="7"/>
    </row>
    <row r="20" spans="1:18" x14ac:dyDescent="0.25">
      <c r="M20" s="2"/>
      <c r="N20" s="7"/>
    </row>
    <row r="21" spans="1:18" x14ac:dyDescent="0.25">
      <c r="A21" s="11"/>
      <c r="B21" s="13"/>
      <c r="C21" s="13"/>
      <c r="D21" s="13"/>
      <c r="E21" s="13"/>
      <c r="F21" s="12"/>
      <c r="G21" s="12"/>
      <c r="H21" s="12"/>
      <c r="I21" s="12"/>
    </row>
    <row r="22" spans="1:18" x14ac:dyDescent="0.25">
      <c r="A22" s="11"/>
      <c r="B22" s="13"/>
      <c r="C22" s="13"/>
      <c r="D22" s="13"/>
      <c r="E22" s="13"/>
      <c r="F22" s="12"/>
      <c r="G22" s="14"/>
      <c r="H22" s="12"/>
      <c r="I22" s="12"/>
      <c r="M22" s="3"/>
      <c r="N22" s="2"/>
    </row>
    <row r="23" spans="1:18" x14ac:dyDescent="0.25">
      <c r="A23" s="11"/>
      <c r="B23" s="13"/>
      <c r="C23" s="13"/>
      <c r="D23" s="13"/>
      <c r="E23" s="13"/>
      <c r="F23" s="12"/>
      <c r="G23" s="14"/>
      <c r="H23" s="12"/>
      <c r="I23" s="12"/>
    </row>
    <row r="24" spans="1:18" x14ac:dyDescent="0.25">
      <c r="A24" s="11"/>
      <c r="B24" s="13"/>
      <c r="C24" s="13"/>
      <c r="D24" s="13"/>
      <c r="E24" s="13"/>
      <c r="F24" s="14"/>
      <c r="G24" s="14"/>
      <c r="H24" s="14"/>
      <c r="I24" s="14"/>
    </row>
    <row r="25" spans="1:18" x14ac:dyDescent="0.25">
      <c r="A25" s="11"/>
      <c r="B25" s="13"/>
      <c r="C25" s="13"/>
      <c r="D25" s="13"/>
      <c r="E25" s="13"/>
      <c r="F25" s="15"/>
      <c r="G25" s="15"/>
      <c r="H25" s="15"/>
      <c r="I25" s="15"/>
      <c r="M25" s="17"/>
      <c r="N25" s="11"/>
      <c r="O25" s="11"/>
      <c r="P25" s="11"/>
    </row>
    <row r="26" spans="1:18" x14ac:dyDescent="0.25">
      <c r="A26" s="11"/>
      <c r="B26" s="13"/>
      <c r="C26" s="13"/>
      <c r="D26" s="13"/>
      <c r="E26" s="13"/>
      <c r="F26" s="15"/>
      <c r="G26" s="15"/>
      <c r="H26" s="15"/>
      <c r="I26" s="15"/>
      <c r="M26" s="17"/>
      <c r="N26" s="11"/>
      <c r="O26" s="11"/>
      <c r="P26" s="11"/>
    </row>
    <row r="27" spans="1:18" x14ac:dyDescent="0.25">
      <c r="A27" s="11"/>
      <c r="B27" s="13"/>
      <c r="C27" s="13"/>
      <c r="D27" s="13"/>
      <c r="E27" s="13"/>
      <c r="F27" s="15"/>
      <c r="G27" s="15"/>
      <c r="H27" s="15"/>
      <c r="I27" s="15"/>
    </row>
    <row r="28" spans="1:18" x14ac:dyDescent="0.25">
      <c r="A28" s="11"/>
      <c r="B28" s="12"/>
      <c r="C28" s="12"/>
      <c r="D28" s="12"/>
      <c r="E28" s="12"/>
      <c r="F28" s="12"/>
      <c r="G28" s="12"/>
      <c r="H28" s="12"/>
      <c r="I28" s="12"/>
    </row>
    <row r="29" spans="1:18" x14ac:dyDescent="0.25">
      <c r="B29" s="4"/>
      <c r="C29" s="4"/>
      <c r="D29" s="4"/>
      <c r="E29" s="4"/>
      <c r="F29" s="4"/>
      <c r="G29" s="4"/>
      <c r="H29" s="4"/>
      <c r="I29" s="4"/>
    </row>
    <row r="30" spans="1:18" x14ac:dyDescent="0.25">
      <c r="B30" s="4"/>
      <c r="C30" s="4"/>
      <c r="D30" s="4"/>
      <c r="E30" s="4"/>
      <c r="F30" s="4"/>
      <c r="G30" s="4"/>
      <c r="H30" s="4"/>
      <c r="I30" s="4"/>
    </row>
  </sheetData>
  <mergeCells count="1">
    <mergeCell ref="A1:P1"/>
  </mergeCells>
  <pageMargins left="0.25" right="0.25" top="0.75" bottom="0.75" header="0.3" footer="0.3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Windows</dc:creator>
  <cp:lastModifiedBy>User</cp:lastModifiedBy>
  <cp:lastPrinted>2019-12-03T15:34:32Z</cp:lastPrinted>
  <dcterms:created xsi:type="dcterms:W3CDTF">2017-02-20T16:35:01Z</dcterms:created>
  <dcterms:modified xsi:type="dcterms:W3CDTF">2020-12-01T10:31:41Z</dcterms:modified>
</cp:coreProperties>
</file>